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royba\Documents\K2B\2024\post_walk_walker_data\"/>
    </mc:Choice>
  </mc:AlternateContent>
  <xr:revisionPtr revIDLastSave="0" documentId="13_ncr:1_{2A5B5209-D4DE-409F-9089-2C1041A06C0E}" xr6:coauthVersionLast="47" xr6:coauthVersionMax="47" xr10:uidLastSave="{00000000-0000-0000-0000-000000000000}"/>
  <workbookProtection lockStructure="1"/>
  <bookViews>
    <workbookView xWindow="-98" yWindow="-98" windowWidth="28996" windowHeight="15675" tabRatio="836" activeTab="2" xr2:uid="{00000000-000D-0000-FFFF-FFFF00000000}"/>
  </bookViews>
  <sheets>
    <sheet name="Winners Lists" sheetId="1" r:id="rId1"/>
    <sheet name="Resolution Cup History" sheetId="5" r:id="rId2"/>
    <sheet name="Walker Nos &amp; £ Raised" sheetId="10" r:id="rId3"/>
    <sheet name="18+ Walks Completed" sheetId="4" r:id="rId4"/>
    <sheet name="Top Ten Teams" sheetId="6" r:id="rId5"/>
    <sheet name="Top Ten Men and Ladies" sheetId="8" r:id="rId6"/>
    <sheet name="Top Ten U17 Boys and Girls" sheetId="2" r:id="rId7"/>
    <sheet name="Special Achievement" sheetId="3" r:id="rId8"/>
    <sheet name="Sheet1" sheetId="11" r:id="rId9"/>
  </sheets>
  <definedNames>
    <definedName name="_xlnm.Print_Area" localSheetId="3">'18+ Walks Completed'!$A$1:$J$36</definedName>
    <definedName name="_xlnm.Print_Area" localSheetId="1">'Resolution Cup History'!$A$1:$C$63</definedName>
    <definedName name="_xlnm.Print_Area" localSheetId="7">'Special Achievement'!$A$1:$D$17</definedName>
    <definedName name="_xlnm.Print_Area" localSheetId="2">'Walker Nos &amp; £ Raised'!$A$1:$I$69</definedName>
    <definedName name="_xlnm.Print_Titles" localSheetId="0">'Winners Lists'!$2:$2</definedName>
  </definedNames>
  <calcPr calcId="191028"/>
</workbook>
</file>

<file path=xl/calcChain.xml><?xml version="1.0" encoding="utf-8"?>
<calcChain xmlns="http://schemas.openxmlformats.org/spreadsheetml/2006/main">
  <c r="F67" i="10" l="1"/>
  <c r="S54" i="1"/>
  <c r="R55" i="1" s="1"/>
  <c r="E69" i="10"/>
  <c r="I64" i="10"/>
  <c r="I63" i="10"/>
  <c r="I62" i="10"/>
  <c r="I61" i="10"/>
  <c r="I60" i="10"/>
  <c r="I59" i="10"/>
  <c r="I58" i="10"/>
  <c r="I57" i="10"/>
  <c r="I6" i="10"/>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H41" i="10"/>
  <c r="H42" i="10"/>
  <c r="H43" i="10" s="1"/>
  <c r="H44" i="10" s="1"/>
  <c r="H45" i="10" s="1"/>
  <c r="H46" i="10" s="1"/>
  <c r="H47" i="10" s="1"/>
  <c r="H48" i="10" s="1"/>
  <c r="H49" i="10" s="1"/>
  <c r="H50" i="10" s="1"/>
  <c r="H51" i="10" s="1"/>
  <c r="H52" i="10" s="1"/>
  <c r="H53" i="10" s="1"/>
  <c r="H54" i="10" s="1"/>
  <c r="H55" i="10" s="1"/>
  <c r="H56" i="10" s="1"/>
  <c r="I41" i="10"/>
  <c r="I42" i="10"/>
  <c r="I43" i="10"/>
  <c r="I44" i="10"/>
  <c r="I45" i="10"/>
  <c r="I46" i="10"/>
  <c r="I47" i="10"/>
  <c r="I48" i="10"/>
  <c r="D49" i="10"/>
  <c r="I49" i="10"/>
  <c r="D50" i="10"/>
  <c r="I50" i="10"/>
  <c r="D51" i="10"/>
  <c r="I51" i="10"/>
  <c r="D52" i="10"/>
  <c r="I52" i="10"/>
  <c r="D53" i="10"/>
  <c r="I53" i="10"/>
  <c r="D54" i="10"/>
  <c r="I54" i="10"/>
  <c r="D55" i="10"/>
  <c r="I55" i="10"/>
  <c r="D56" i="10"/>
  <c r="I56" i="10"/>
  <c r="D57" i="10"/>
  <c r="D64" i="10"/>
  <c r="G69" i="10"/>
</calcChain>
</file>

<file path=xl/sharedStrings.xml><?xml version="1.0" encoding="utf-8"?>
<sst xmlns="http://schemas.openxmlformats.org/spreadsheetml/2006/main" count="1135" uniqueCount="704">
  <si>
    <t xml:space="preserve">Trophy </t>
  </si>
  <si>
    <t>Year</t>
  </si>
  <si>
    <t>Name / Team</t>
  </si>
  <si>
    <t>Time         (h. m.s)</t>
  </si>
  <si>
    <t>Speed    m.p.h.</t>
  </si>
  <si>
    <t>Best Performance Cup</t>
  </si>
  <si>
    <t>(First Man Home)</t>
  </si>
  <si>
    <t>I Leonard / D A Spencer / R Johnson</t>
  </si>
  <si>
    <t>Derek Large</t>
  </si>
  <si>
    <t>C Wood</t>
  </si>
  <si>
    <t>Frank Howson</t>
  </si>
  <si>
    <t>G Ogden</t>
  </si>
  <si>
    <t>Bob Atkinson</t>
  </si>
  <si>
    <t>Gary Mason</t>
  </si>
  <si>
    <t>R H Carter</t>
  </si>
  <si>
    <t>Fred Reeves</t>
  </si>
  <si>
    <t>Best Time Ever:</t>
  </si>
  <si>
    <t>Dave Kelly</t>
  </si>
  <si>
    <t>Peter Jones</t>
  </si>
  <si>
    <t>Ray Jones</t>
  </si>
  <si>
    <t>C Moore</t>
  </si>
  <si>
    <t>Geoff Lamb</t>
  </si>
  <si>
    <t>Tommy Baxter</t>
  </si>
  <si>
    <t>Roly Carruthers</t>
  </si>
  <si>
    <t>Stephen Moore</t>
  </si>
  <si>
    <t>Emrys Jones</t>
  </si>
  <si>
    <t>Neil Tyson</t>
  </si>
  <si>
    <t>Craig Steele</t>
  </si>
  <si>
    <t>Iain Robert</t>
  </si>
  <si>
    <t>Neil Halliday and John Robertson</t>
  </si>
  <si>
    <t>Garry Dixon</t>
  </si>
  <si>
    <t>Harry Stainton</t>
  </si>
  <si>
    <t>Ian Symington</t>
  </si>
  <si>
    <t>Grant Johnson</t>
  </si>
  <si>
    <r>
      <t xml:space="preserve">Grant Johnson   </t>
    </r>
    <r>
      <rPr>
        <sz val="8"/>
        <color indexed="10"/>
        <rFont val="Arial"/>
        <family val="2"/>
      </rPr>
      <t>BASED ON 40 MILES UP TO 2015</t>
    </r>
  </si>
  <si>
    <t>4.12.30</t>
  </si>
  <si>
    <r>
      <t xml:space="preserve">Kevin Stephenson </t>
    </r>
    <r>
      <rPr>
        <sz val="10"/>
        <color indexed="10"/>
        <rFont val="Arial"/>
        <family val="2"/>
      </rPr>
      <t>42.65 MILES</t>
    </r>
  </si>
  <si>
    <t>5.25.23</t>
  </si>
  <si>
    <r>
      <t xml:space="preserve">Russell Maddams </t>
    </r>
    <r>
      <rPr>
        <sz val="10"/>
        <color indexed="10"/>
        <rFont val="Arial"/>
        <family val="2"/>
      </rPr>
      <t>37.5 MILES</t>
    </r>
  </si>
  <si>
    <t>4:18:12</t>
  </si>
  <si>
    <r>
      <t>1982:  Dave Kelly:</t>
    </r>
    <r>
      <rPr>
        <b/>
        <sz val="16"/>
        <rFont val="Arial"/>
        <family val="2"/>
      </rPr>
      <t xml:space="preserve"> 3 hr 59 min</t>
    </r>
    <r>
      <rPr>
        <b/>
        <sz val="12"/>
        <rFont val="Arial"/>
        <family val="2"/>
      </rPr>
      <t>,  10.0 mph</t>
    </r>
  </si>
  <si>
    <r>
      <t xml:space="preserve">James Schofield </t>
    </r>
    <r>
      <rPr>
        <b/>
        <sz val="10"/>
        <color indexed="10"/>
        <rFont val="Arial"/>
        <family val="2"/>
      </rPr>
      <t>37.5 MILES</t>
    </r>
  </si>
  <si>
    <t>4:47:06</t>
  </si>
  <si>
    <r>
      <t xml:space="preserve">Joshua Crowther </t>
    </r>
    <r>
      <rPr>
        <b/>
        <sz val="10"/>
        <color indexed="10"/>
        <rFont val="Arial"/>
        <family val="2"/>
      </rPr>
      <t>39.4 MILES</t>
    </r>
  </si>
  <si>
    <t>4:45:55</t>
  </si>
  <si>
    <t>J M Redshaw Cup</t>
  </si>
  <si>
    <t>(First Lady Home)</t>
  </si>
  <si>
    <t>V Jackson</t>
  </si>
  <si>
    <t>Barbara Copley</t>
  </si>
  <si>
    <t>Jocelyn Kerr</t>
  </si>
  <si>
    <t>Janice Newsham</t>
  </si>
  <si>
    <t>Marilyn Baines</t>
  </si>
  <si>
    <t>Jill Wardman</t>
  </si>
  <si>
    <t>Joan Cresswell</t>
  </si>
  <si>
    <t>Janette Wadeson</t>
  </si>
  <si>
    <t>L Currie</t>
  </si>
  <si>
    <t>Amanda Watson</t>
  </si>
  <si>
    <t>Marion Smith</t>
  </si>
  <si>
    <t>Miss Ing</t>
  </si>
  <si>
    <t>Margaret Iles</t>
  </si>
  <si>
    <t>Irene Turner</t>
  </si>
  <si>
    <t>Margaret Beggs</t>
  </si>
  <si>
    <t>Amanda Gauntlett</t>
  </si>
  <si>
    <t>Amanda Williams  (Gauntlett)</t>
  </si>
  <si>
    <t>Amanda Williams</t>
  </si>
  <si>
    <t>Lindsay Buck</t>
  </si>
  <si>
    <t>Gill Thompson</t>
  </si>
  <si>
    <t>Rose White</t>
  </si>
  <si>
    <t>Julie Yates</t>
  </si>
  <si>
    <t>Susan Hool</t>
  </si>
  <si>
    <t>Iona Robertson</t>
  </si>
  <si>
    <t>Fiona Taylor</t>
  </si>
  <si>
    <t>Lindsay Harrod</t>
  </si>
  <si>
    <t>Kathleen Aubrey</t>
  </si>
  <si>
    <t>Annemarie Almond</t>
  </si>
  <si>
    <t>Paula Irons</t>
  </si>
  <si>
    <t>Leanne Jackson</t>
  </si>
  <si>
    <t>Charlotte Finch</t>
  </si>
  <si>
    <t>5.06.28</t>
  </si>
  <si>
    <t>6.12.25</t>
  </si>
  <si>
    <t>6:04:44</t>
  </si>
  <si>
    <r>
      <t>2015:  Charlotte Finch:</t>
    </r>
    <r>
      <rPr>
        <b/>
        <sz val="16"/>
        <rFont val="Arial"/>
        <family val="2"/>
      </rPr>
      <t xml:space="preserve"> 5:06:28</t>
    </r>
    <r>
      <rPr>
        <b/>
        <sz val="12"/>
        <rFont val="Arial"/>
        <family val="2"/>
      </rPr>
      <t>,  7.8 mph</t>
    </r>
  </si>
  <si>
    <t>6:13:46</t>
  </si>
  <si>
    <t>Sarah Jones</t>
  </si>
  <si>
    <t>5:34:36</t>
  </si>
  <si>
    <r>
      <t>Sandy Woods Boys' Cup</t>
    </r>
    <r>
      <rPr>
        <b/>
        <i/>
        <sz val="12"/>
        <rFont val="Arial"/>
        <family val="2"/>
      </rPr>
      <t/>
    </r>
  </si>
  <si>
    <t>(First U17 Boy Home)</t>
  </si>
  <si>
    <t>Edward Curr</t>
  </si>
  <si>
    <t>John Wood</t>
  </si>
  <si>
    <t>Christopher Hartley</t>
  </si>
  <si>
    <t>Matthew Canipa</t>
  </si>
  <si>
    <t>Lindsay McRae</t>
  </si>
  <si>
    <t>Cameron Fawcett</t>
  </si>
  <si>
    <t>Aron Fell</t>
  </si>
  <si>
    <t>Matthew Bruce</t>
  </si>
  <si>
    <t>Jake Reynolds</t>
  </si>
  <si>
    <t>Luke Douglas</t>
  </si>
  <si>
    <t>Sam Jefferson</t>
  </si>
  <si>
    <t>Ryan Everett</t>
  </si>
  <si>
    <t>Matthew Rourke</t>
  </si>
  <si>
    <t>5.38.34</t>
  </si>
  <si>
    <t>Jake Cooper</t>
  </si>
  <si>
    <t>7.46.01</t>
  </si>
  <si>
    <t>Taylor Gill</t>
  </si>
  <si>
    <t>6:02:57</t>
  </si>
  <si>
    <r>
      <t>2015:  Ryan Everett:</t>
    </r>
    <r>
      <rPr>
        <b/>
        <sz val="16"/>
        <rFont val="Arial"/>
        <family val="2"/>
      </rPr>
      <t xml:space="preserve"> 5:38:34</t>
    </r>
    <r>
      <rPr>
        <b/>
        <sz val="12"/>
        <rFont val="Arial"/>
        <family val="2"/>
      </rPr>
      <t>,  7.1 mph</t>
    </r>
  </si>
  <si>
    <t>Harvey Cooper</t>
  </si>
  <si>
    <t>7:05:41</t>
  </si>
  <si>
    <t>Matthew Turnough</t>
  </si>
  <si>
    <t>8:59:17</t>
  </si>
  <si>
    <r>
      <t>Sandy Woods Girls' Cup</t>
    </r>
    <r>
      <rPr>
        <b/>
        <i/>
        <sz val="12"/>
        <rFont val="Arial"/>
        <family val="2"/>
      </rPr>
      <t/>
    </r>
  </si>
  <si>
    <t>(First U17 Girl Home)</t>
  </si>
  <si>
    <t>Elizabeth Jones</t>
  </si>
  <si>
    <t>Clare Patchett</t>
  </si>
  <si>
    <t>Alice Forster</t>
  </si>
  <si>
    <t>Esther Sands</t>
  </si>
  <si>
    <t>Laura Marshall</t>
  </si>
  <si>
    <t>Jemma Bell</t>
  </si>
  <si>
    <t>Kirsten Bell</t>
  </si>
  <si>
    <t>Chloe Bell</t>
  </si>
  <si>
    <t>Leah Clough</t>
  </si>
  <si>
    <t>7.51.58</t>
  </si>
  <si>
    <t>Carrie Tyson</t>
  </si>
  <si>
    <t>9.39.13</t>
  </si>
  <si>
    <t>Anya Clough</t>
  </si>
  <si>
    <t>8:11:50</t>
  </si>
  <si>
    <r>
      <t>2010:  Kirsten Bell:</t>
    </r>
    <r>
      <rPr>
        <b/>
        <sz val="16"/>
        <rFont val="Arial"/>
        <family val="2"/>
      </rPr>
      <t xml:space="preserve"> 6 hr 45 min</t>
    </r>
    <r>
      <rPr>
        <b/>
        <sz val="12"/>
        <rFont val="Arial"/>
        <family val="2"/>
      </rPr>
      <t>,  5.9 mph</t>
    </r>
  </si>
  <si>
    <t>Niamh McNally</t>
  </si>
  <si>
    <t>7:47:41</t>
  </si>
  <si>
    <t>Tygra Steel</t>
  </si>
  <si>
    <t>7:03:22</t>
  </si>
  <si>
    <t>Resolution Cup</t>
  </si>
  <si>
    <t>(Navy (Ships in build) and Vickers / BAE SYSTEMS Barrow Teams)</t>
  </si>
  <si>
    <t>Points</t>
  </si>
  <si>
    <t>L F Time</t>
  </si>
  <si>
    <t>HMS Resolution</t>
  </si>
  <si>
    <t>HMS Repulse</t>
  </si>
  <si>
    <t>Ship Drawing Office</t>
  </si>
  <si>
    <t>HMS Courageous</t>
  </si>
  <si>
    <t>Painters Social Club</t>
  </si>
  <si>
    <t>Elec Installation Dept, VSB</t>
  </si>
  <si>
    <t>Subnooks, Marine Installation Dept</t>
  </si>
  <si>
    <t>HMS Superb</t>
  </si>
  <si>
    <t>HMS Sceptre Strollers</t>
  </si>
  <si>
    <t>Marine Eng Drawing Office</t>
  </si>
  <si>
    <t>MICS Ambulists        (Management   Information Computer Services)</t>
  </si>
  <si>
    <t xml:space="preserve">Engine Shop Sparks </t>
  </si>
  <si>
    <t>SMITE 'A'</t>
  </si>
  <si>
    <t>Vat Room</t>
  </si>
  <si>
    <t>HMS Torbay 'A'</t>
  </si>
  <si>
    <t>Elec Installation Dept Social Club</t>
  </si>
  <si>
    <t>HMS Vanguard 'A'</t>
  </si>
  <si>
    <t>HMS Collingwood</t>
  </si>
  <si>
    <t>Trident Project Office</t>
  </si>
  <si>
    <t>Technical Publications</t>
  </si>
  <si>
    <t>Get a Life    (DDH Plant)</t>
  </si>
  <si>
    <t>GEC Marine Prime Guys</t>
  </si>
  <si>
    <t>Marconi Marine Prime Guys</t>
  </si>
  <si>
    <t>Marine Prime Guys 2000</t>
  </si>
  <si>
    <t>SEDDASA     (BAE Structural Engineers)</t>
  </si>
  <si>
    <t>HMS Vigilant</t>
  </si>
  <si>
    <t>CVF Engineering</t>
  </si>
  <si>
    <t>BAE Submarines Engineering</t>
  </si>
  <si>
    <t>ALARP</t>
  </si>
  <si>
    <t>Wile e Coyote</t>
  </si>
  <si>
    <t>8.50.25</t>
  </si>
  <si>
    <t>Go! NADs</t>
  </si>
  <si>
    <t>13.03.18</t>
  </si>
  <si>
    <t>2008: SEDDASA</t>
  </si>
  <si>
    <t>Dreadnought Engineering</t>
  </si>
  <si>
    <t>11.38.16</t>
  </si>
  <si>
    <r>
      <rPr>
        <b/>
        <sz val="16"/>
        <rFont val="Arial"/>
        <family val="2"/>
      </rPr>
      <t>7 hr 15 min</t>
    </r>
    <r>
      <rPr>
        <b/>
        <sz val="12"/>
        <rFont val="Arial"/>
        <family val="2"/>
      </rPr>
      <t>,  5.52 mph</t>
    </r>
  </si>
  <si>
    <t>10:33:46</t>
  </si>
  <si>
    <t>HMS Anson</t>
  </si>
  <si>
    <t>9:47:50</t>
  </si>
  <si>
    <t>L Redshaw Cup</t>
  </si>
  <si>
    <t>(Best Overall Team Performance)</t>
  </si>
  <si>
    <t>Glaxo Laboratories Ltd</t>
  </si>
  <si>
    <t>RR&amp;A Strollers</t>
  </si>
  <si>
    <t>Furness Rugby Union 'A'</t>
  </si>
  <si>
    <t>Furness Rugby Union Club 'A'</t>
  </si>
  <si>
    <t>RR&amp;A Flashers</t>
  </si>
  <si>
    <t>Furness Rugby Union Club</t>
  </si>
  <si>
    <t>Whitehaven Lakeland Pennine Pacers</t>
  </si>
  <si>
    <t>Lakeland Pennine Pacers</t>
  </si>
  <si>
    <t>Lakeland Pennine</t>
  </si>
  <si>
    <t>Blackburn Blisters / Barclays One</t>
  </si>
  <si>
    <t>BNFL Plant Safety</t>
  </si>
  <si>
    <t>RR&amp;A Born to Run</t>
  </si>
  <si>
    <t>gRRey Brothers      (Rolls Royce)</t>
  </si>
  <si>
    <t>Sultan Delayed Neutrons</t>
  </si>
  <si>
    <t>www.otb.rr.dby      (Rolls Royce)</t>
  </si>
  <si>
    <t>RR TRReiziste</t>
  </si>
  <si>
    <t>RR BaRRmy Army</t>
  </si>
  <si>
    <t>Derby RRaiders</t>
  </si>
  <si>
    <t>Trojan A</t>
  </si>
  <si>
    <t>ContRRolled Reaction</t>
  </si>
  <si>
    <t>22 Signal Regiment</t>
  </si>
  <si>
    <t>AMEC Amblers</t>
  </si>
  <si>
    <t>Team AVA</t>
  </si>
  <si>
    <t>7.26.11</t>
  </si>
  <si>
    <t>Cool Runnings - Luke Willacy</t>
  </si>
  <si>
    <t>8.01.46</t>
  </si>
  <si>
    <t>1982:  RR&amp;A Flashers (Rolls Royce)</t>
  </si>
  <si>
    <t>8.14:22</t>
  </si>
  <si>
    <r>
      <rPr>
        <b/>
        <sz val="16"/>
        <rFont val="Arial"/>
        <family val="2"/>
      </rPr>
      <t>6 hr 50 min</t>
    </r>
    <r>
      <rPr>
        <b/>
        <sz val="12"/>
        <rFont val="Arial"/>
        <family val="2"/>
      </rPr>
      <t>,  5.86 mph</t>
    </r>
  </si>
  <si>
    <t>Wood Waddlers</t>
  </si>
  <si>
    <t>8:25:39</t>
  </si>
  <si>
    <t>Tonka Fingers Fast Squad</t>
  </si>
  <si>
    <t>8:18:06</t>
  </si>
  <si>
    <t>Ladies Team Trophy</t>
  </si>
  <si>
    <t>(First All Ladies Team)</t>
  </si>
  <si>
    <t>Roadhogs</t>
  </si>
  <si>
    <t>The Angels</t>
  </si>
  <si>
    <t>Dowdales Ladies  'A'</t>
  </si>
  <si>
    <t>Gonspare</t>
  </si>
  <si>
    <t>Dowdales Ladies</t>
  </si>
  <si>
    <t>Sophisticats (Kendal)</t>
  </si>
  <si>
    <t>Lakeland Ladies</t>
  </si>
  <si>
    <t>Dowdales Ladies  'B'</t>
  </si>
  <si>
    <t>Vickers Badminton Babes</t>
  </si>
  <si>
    <t>Warwick Womens 1</t>
  </si>
  <si>
    <t>RR  kaRRma Chameleons</t>
  </si>
  <si>
    <t>BAE Badminton Babes</t>
  </si>
  <si>
    <t>Lowick Trotters 1</t>
  </si>
  <si>
    <t>Badminton Babes 2008</t>
  </si>
  <si>
    <t>Tonka Fingers 3</t>
  </si>
  <si>
    <t>Team Jake Chick Hicks</t>
  </si>
  <si>
    <t>Team Jake Women</t>
  </si>
  <si>
    <t>Serco Sisters</t>
  </si>
  <si>
    <t>Team Alice Ladies</t>
  </si>
  <si>
    <t>Jaffa Cakes and Jelly Babies</t>
  </si>
  <si>
    <t>8.24.14</t>
  </si>
  <si>
    <t>12.16.33</t>
  </si>
  <si>
    <t>Team Jake K2B Women</t>
  </si>
  <si>
    <t>10:52:12</t>
  </si>
  <si>
    <t>Mind over Miles</t>
  </si>
  <si>
    <t>10:51:07</t>
  </si>
  <si>
    <t>Team Jake Ladies</t>
  </si>
  <si>
    <t>11:08:15</t>
  </si>
  <si>
    <t>W Richardson Trophy</t>
  </si>
  <si>
    <t>( Other Armed Services Teams)</t>
  </si>
  <si>
    <t>The Army - Aldershot</t>
  </si>
  <si>
    <t>The MoD (N) Men</t>
  </si>
  <si>
    <t>PNO Barrow</t>
  </si>
  <si>
    <t>Mod (N) Bath</t>
  </si>
  <si>
    <t>MoD (PE)  Bath</t>
  </si>
  <si>
    <t>HMS Cumberland</t>
  </si>
  <si>
    <t>1st Kings Own Royal Border Regiment 'A'</t>
  </si>
  <si>
    <t>P.N.O. Barrow 'A'</t>
  </si>
  <si>
    <t>1st Kings Own Royal Border Regiment</t>
  </si>
  <si>
    <t>P.N.O. Barrow</t>
  </si>
  <si>
    <t>Kendal TA</t>
  </si>
  <si>
    <t>86 Squadron Royal Logistics Corps</t>
  </si>
  <si>
    <t>RAF Cosford Lakeside Steamers</t>
  </si>
  <si>
    <t>Foxhill Flyers</t>
  </si>
  <si>
    <t>RAF Cosford</t>
  </si>
  <si>
    <t>HMS Talent</t>
  </si>
  <si>
    <t>HMS Torbay Virgins</t>
  </si>
  <si>
    <t>7 Para RHA</t>
  </si>
  <si>
    <t>Submarines in Build</t>
  </si>
  <si>
    <t>12.42.41</t>
  </si>
  <si>
    <t>HMS Audacious</t>
  </si>
  <si>
    <t>13.31.01</t>
  </si>
  <si>
    <t>2005:  Sultan Delayed Neutrons</t>
  </si>
  <si>
    <t>HMS Audacious 1</t>
  </si>
  <si>
    <t>12.10.49</t>
  </si>
  <si>
    <r>
      <rPr>
        <b/>
        <sz val="16"/>
        <rFont val="Arial"/>
        <family val="2"/>
      </rPr>
      <t>7 hr 22 min</t>
    </r>
    <r>
      <rPr>
        <b/>
        <sz val="12"/>
        <rFont val="Arial"/>
        <family val="2"/>
      </rPr>
      <t>,  5.43 mph</t>
    </r>
  </si>
  <si>
    <t>8:59:21</t>
  </si>
  <si>
    <t xml:space="preserve">Keswick - Barrow Walk </t>
  </si>
  <si>
    <t xml:space="preserve"> Challenge Trophy</t>
  </si>
  <si>
    <t>(Teams from outside Furness)</t>
  </si>
  <si>
    <t>The Depot Regt., R.C.T. Aldershot</t>
  </si>
  <si>
    <t>Workington Wanderers</t>
  </si>
  <si>
    <t>Ducie Joggers, Manchester</t>
  </si>
  <si>
    <t>Sandgate School</t>
  </si>
  <si>
    <t>Barclays One / Blackburn Blisters</t>
  </si>
  <si>
    <t>RR &amp; Associates</t>
  </si>
  <si>
    <t>AMEC FW Amblers</t>
  </si>
  <si>
    <t>8.39.06</t>
  </si>
  <si>
    <t>Oh to be in BaRRow</t>
  </si>
  <si>
    <t>13:20:29</t>
  </si>
  <si>
    <t>BAE SYSTEMS</t>
  </si>
  <si>
    <t>(BAE SYSTEMS Teams)</t>
  </si>
  <si>
    <t>Engineering Team     (BAE Barrow)</t>
  </si>
  <si>
    <t>Ramblers on Fire     (BAE Brough)</t>
  </si>
  <si>
    <t>12:12:11</t>
  </si>
  <si>
    <t>Vanguard Cup</t>
  </si>
  <si>
    <t>(Best Youth Team Performance)</t>
  </si>
  <si>
    <t>Walney School 'B'</t>
  </si>
  <si>
    <t>Dowdales School Boys 'A'</t>
  </si>
  <si>
    <t>Parkview School 'B'</t>
  </si>
  <si>
    <t>Dowdales School Boys</t>
  </si>
  <si>
    <t>Ulverston Victoria High School 'C'</t>
  </si>
  <si>
    <t>St Omers / St Bernards School</t>
  </si>
  <si>
    <t>St Bernards School</t>
  </si>
  <si>
    <t>Thorncliffe School 'A'</t>
  </si>
  <si>
    <t>St Columba's Juniors</t>
  </si>
  <si>
    <t>Dowdales Boys 'A'</t>
  </si>
  <si>
    <t>Chetwynde Two</t>
  </si>
  <si>
    <t>Chetwynde One</t>
  </si>
  <si>
    <t>Walney Wanderers</t>
  </si>
  <si>
    <t>Dowdales Boys A</t>
  </si>
  <si>
    <t>Dowdales Ladies A</t>
  </si>
  <si>
    <t>Dowdales Boys</t>
  </si>
  <si>
    <t>13.28.06</t>
  </si>
  <si>
    <t>Dowdales Girls</t>
  </si>
  <si>
    <t>14.36.45</t>
  </si>
  <si>
    <t>2007:  Chetwynde One</t>
  </si>
  <si>
    <t>St Bernard's Catholic High School - Romario</t>
  </si>
  <si>
    <t>12.42.56</t>
  </si>
  <si>
    <r>
      <rPr>
        <b/>
        <sz val="16"/>
        <rFont val="Arial"/>
        <family val="2"/>
      </rPr>
      <t>10 hr 18 min</t>
    </r>
    <r>
      <rPr>
        <b/>
        <sz val="12"/>
        <rFont val="Arial"/>
        <family val="2"/>
      </rPr>
      <t>,  3.88 mph</t>
    </r>
  </si>
  <si>
    <t>Dowdales Diamonds</t>
  </si>
  <si>
    <t>10:31:01</t>
  </si>
  <si>
    <t>St Bernards Catholic High School</t>
  </si>
  <si>
    <t>13:00:00</t>
  </si>
  <si>
    <r>
      <t>Malcolm Savage Memorial Plate</t>
    </r>
    <r>
      <rPr>
        <b/>
        <sz val="22"/>
        <rFont val="Arial"/>
        <family val="2"/>
      </rPr>
      <t xml:space="preserve">    </t>
    </r>
    <r>
      <rPr>
        <sz val="10"/>
        <rFont val="Arial"/>
        <family val="2"/>
      </rPr>
      <t>(New Trophy in 2005)</t>
    </r>
  </si>
  <si>
    <t>(First Handcyclist Home)</t>
  </si>
  <si>
    <t>hr.min</t>
  </si>
  <si>
    <t>m.p.h.</t>
  </si>
  <si>
    <t>Andy Chamings</t>
  </si>
  <si>
    <t>Geoff Marshall</t>
  </si>
  <si>
    <t>Andy Chamings and Geoff Marshall</t>
  </si>
  <si>
    <t>2011-18</t>
  </si>
  <si>
    <t>No Entries in these years</t>
  </si>
  <si>
    <t>GSK Charity Shield</t>
  </si>
  <si>
    <t>(Team raising the Largest Sum for Charity)</t>
  </si>
  <si>
    <t>Amount  £</t>
  </si>
  <si>
    <t>Coniston Tigers</t>
  </si>
  <si>
    <t>Old Bill</t>
  </si>
  <si>
    <t>Gardiner and Theobald</t>
  </si>
  <si>
    <t>St  Paul's C.Y.F.A.</t>
  </si>
  <si>
    <t>£1163</t>
  </si>
  <si>
    <t>N.M.T. Trekkers</t>
  </si>
  <si>
    <t>£1122</t>
  </si>
  <si>
    <t>C.H.H.S.</t>
  </si>
  <si>
    <t>£934</t>
  </si>
  <si>
    <t>Five-Star Plodders</t>
  </si>
  <si>
    <t>£1697</t>
  </si>
  <si>
    <t>PeRRambulators   (Rolls Royce)</t>
  </si>
  <si>
    <t>£2004</t>
  </si>
  <si>
    <t>Scottish Provident - Kendal</t>
  </si>
  <si>
    <t>£2131</t>
  </si>
  <si>
    <t>Roller Nuts       (Rolls Royce)</t>
  </si>
  <si>
    <t>£1680</t>
  </si>
  <si>
    <t>Alstom Power</t>
  </si>
  <si>
    <t>£5300</t>
  </si>
  <si>
    <t>£3737</t>
  </si>
  <si>
    <t>£3260</t>
  </si>
  <si>
    <t>£2300</t>
  </si>
  <si>
    <t>Kirkby's - Ulverston</t>
  </si>
  <si>
    <t>£3643</t>
  </si>
  <si>
    <t>£4296</t>
  </si>
  <si>
    <t>£5107</t>
  </si>
  <si>
    <t>Tonka Fingers Charity Convoy</t>
  </si>
  <si>
    <t>£6395</t>
  </si>
  <si>
    <t>£7553</t>
  </si>
  <si>
    <t>Tonka Fingers 1</t>
  </si>
  <si>
    <t>£6257</t>
  </si>
  <si>
    <t>In Memory of Chris Hoggarth</t>
  </si>
  <si>
    <t>£4234</t>
  </si>
  <si>
    <t>Turks Head Trekkers</t>
  </si>
  <si>
    <t>£5843</t>
  </si>
  <si>
    <t>£7141</t>
  </si>
  <si>
    <t>£9790</t>
  </si>
  <si>
    <t>Dolly Mixtures</t>
  </si>
  <si>
    <t>£5849</t>
  </si>
  <si>
    <t>GSK Save the Children</t>
  </si>
  <si>
    <t>£10504</t>
  </si>
  <si>
    <t>Pam's Pathcrunchers</t>
  </si>
  <si>
    <t>£6394</t>
  </si>
  <si>
    <t>The Most Ever: 2015</t>
  </si>
  <si>
    <t>Butterfly Hugs (K2B)</t>
  </si>
  <si>
    <t>GSK Save the Children: £10504</t>
  </si>
  <si>
    <t>MC Hammers 1</t>
  </si>
  <si>
    <t>MC Hammers Survivor Series - Team 33</t>
  </si>
  <si>
    <t>MSF Cup</t>
  </si>
  <si>
    <t>(Youth Team raising the Largest Sum for Charity)</t>
  </si>
  <si>
    <t>Parkview School</t>
  </si>
  <si>
    <t>£376</t>
  </si>
  <si>
    <t>Kirkbie Kendal School</t>
  </si>
  <si>
    <t>£534</t>
  </si>
  <si>
    <t>Ulverston Victoria High School 'B'</t>
  </si>
  <si>
    <t>£422</t>
  </si>
  <si>
    <t>£212</t>
  </si>
  <si>
    <t>Dowdales School</t>
  </si>
  <si>
    <t>£287</t>
  </si>
  <si>
    <t>Chetwynde School</t>
  </si>
  <si>
    <t>£840</t>
  </si>
  <si>
    <t>£505</t>
  </si>
  <si>
    <t>Walney School Mixed 'B'</t>
  </si>
  <si>
    <t>£1125</t>
  </si>
  <si>
    <t>Dowdales School Boys 'C'</t>
  </si>
  <si>
    <t>£600</t>
  </si>
  <si>
    <t>£1088</t>
  </si>
  <si>
    <t>£1019</t>
  </si>
  <si>
    <t>Dystonia Young Uns</t>
  </si>
  <si>
    <t>£1930</t>
  </si>
  <si>
    <t>Dystonia Young Dudes</t>
  </si>
  <si>
    <t>Cartmel Priory School 'A'</t>
  </si>
  <si>
    <t>Team Jack</t>
  </si>
  <si>
    <t>£584</t>
  </si>
  <si>
    <t>Team Alice</t>
  </si>
  <si>
    <t>£5506</t>
  </si>
  <si>
    <t>£7968</t>
  </si>
  <si>
    <t>St Bernard's School</t>
  </si>
  <si>
    <t>Dowdales Allsorts</t>
  </si>
  <si>
    <t>£687</t>
  </si>
  <si>
    <t>The Most Ever: 2014</t>
  </si>
  <si>
    <t>St Bernards Catholic High School: Romero</t>
  </si>
  <si>
    <t xml:space="preserve"> Team Alice: £7968</t>
  </si>
  <si>
    <t>St Bernards Catholic High School: K2B Kolbe</t>
  </si>
  <si>
    <t>St Bernards Catholic High School: K2B2 - Team 52</t>
  </si>
  <si>
    <r>
      <t>Alice Pyne Memorial Trophy</t>
    </r>
    <r>
      <rPr>
        <sz val="10"/>
        <rFont val="Arial"/>
        <family val="2"/>
      </rPr>
      <t xml:space="preserve">    (New Trophy in 2013)</t>
    </r>
  </si>
  <si>
    <t>(Any Coniston 2 Barrow Team raising the Largest Sum for Charity)</t>
  </si>
  <si>
    <t>£4556</t>
  </si>
  <si>
    <t>Butterfly Hugs</t>
  </si>
  <si>
    <t>£6230</t>
  </si>
  <si>
    <t>The Most Ever: 2019</t>
  </si>
  <si>
    <t>Team Finn</t>
  </si>
  <si>
    <t>Butterfly Hugs C2B £10,296</t>
  </si>
  <si>
    <t>ButterflyHugs C2B</t>
  </si>
  <si>
    <t>The Kepplewray Trust - Team 669</t>
  </si>
  <si>
    <r>
      <t xml:space="preserve"> 'Choose Cumbria' Trophy</t>
    </r>
    <r>
      <rPr>
        <sz val="10"/>
        <rFont val="Arial"/>
        <family val="2"/>
      </rPr>
      <t xml:space="preserve">    (New Trophy in 2016)</t>
    </r>
  </si>
  <si>
    <t>(Coniston 2 Barrow Youth Team raising the Largest Sum for Charity)</t>
  </si>
  <si>
    <t>Prancers against Cancer</t>
  </si>
  <si>
    <t>£1657</t>
  </si>
  <si>
    <t>The Most Ever: 2017</t>
  </si>
  <si>
    <t>Team Alice Coniston Youth</t>
  </si>
  <si>
    <t>Prancers against Cancer: £1657</t>
  </si>
  <si>
    <t>St Bernards Catholic High School: Badano 1</t>
  </si>
  <si>
    <t>Bay Hospitals Charity Team 5</t>
  </si>
  <si>
    <r>
      <t>Pierce Armstrong Memorial Trophy</t>
    </r>
    <r>
      <rPr>
        <sz val="10"/>
        <rFont val="Arial"/>
        <family val="2"/>
      </rPr>
      <t xml:space="preserve">    (New Trophy in 2008)</t>
    </r>
  </si>
  <si>
    <t>(Individual raising the largest Sum for Charity as shown on SAGA form or On-Line Sponsor Page)</t>
  </si>
  <si>
    <t>Bill Laurie</t>
  </si>
  <si>
    <t>£1512</t>
  </si>
  <si>
    <t>Mike Gardiner</t>
  </si>
  <si>
    <t>£1630.50</t>
  </si>
  <si>
    <t>£1425</t>
  </si>
  <si>
    <t>Suzanne Elliot</t>
  </si>
  <si>
    <t>£2298</t>
  </si>
  <si>
    <t>Jo Mellor</t>
  </si>
  <si>
    <t>£3361</t>
  </si>
  <si>
    <t>Darryl Dixon</t>
  </si>
  <si>
    <t>£2783</t>
  </si>
  <si>
    <t>Milly Pyne</t>
  </si>
  <si>
    <t>£4044</t>
  </si>
  <si>
    <t>Des Willison-Parry</t>
  </si>
  <si>
    <t>£2558</t>
  </si>
  <si>
    <t>Ian Elson</t>
  </si>
  <si>
    <t>£5142</t>
  </si>
  <si>
    <t>£7250</t>
  </si>
  <si>
    <t>Joe Elson: £10,006</t>
  </si>
  <si>
    <t>Joe Elson</t>
  </si>
  <si>
    <t>£10,006</t>
  </si>
  <si>
    <t>Ian Sanderson</t>
  </si>
  <si>
    <t>£2090</t>
  </si>
  <si>
    <r>
      <t>Gordon Howell President's Trophy</t>
    </r>
    <r>
      <rPr>
        <sz val="10"/>
        <rFont val="Arial"/>
        <family val="2"/>
      </rPr>
      <t xml:space="preserve">    (New Trophy in 2009)</t>
    </r>
  </si>
  <si>
    <t>(A Selected Special Achievement)</t>
  </si>
  <si>
    <r>
      <t xml:space="preserve">Gordon Ingall - </t>
    </r>
    <r>
      <rPr>
        <sz val="10"/>
        <rFont val="Arial"/>
        <family val="2"/>
      </rPr>
      <t>36 Walks Completed</t>
    </r>
  </si>
  <si>
    <r>
      <rPr>
        <b/>
        <sz val="10"/>
        <rFont val="Arial"/>
        <family val="2"/>
      </rPr>
      <t xml:space="preserve">SEDDASA Team - </t>
    </r>
    <r>
      <rPr>
        <sz val="8"/>
        <rFont val="Arial"/>
        <family val="2"/>
      </rPr>
      <t>Won Resolution Cup 8 times, beating SMITE's 7 times in 1991</t>
    </r>
  </si>
  <si>
    <r>
      <t xml:space="preserve">Harry Smith - </t>
    </r>
    <r>
      <rPr>
        <sz val="10"/>
        <rFont val="Arial"/>
        <family val="2"/>
      </rPr>
      <t>Organised Dowdales Teams for 33 years, 1979 - 2011.</t>
    </r>
  </si>
  <si>
    <r>
      <t xml:space="preserve">John Falconer </t>
    </r>
    <r>
      <rPr>
        <sz val="8"/>
        <rFont val="Arial"/>
        <family val="2"/>
      </rPr>
      <t>- Organised "5 Star Plodders" team for many years, took part 35 times, and raised substantial sums for K2B charities.</t>
    </r>
  </si>
  <si>
    <r>
      <t xml:space="preserve">Dennis Whittaker - </t>
    </r>
    <r>
      <rPr>
        <sz val="8"/>
        <rFont val="Arial"/>
        <family val="2"/>
      </rPr>
      <t>For services to the K2B Walk Committee 1982 - 2007, and ongoing support to Huntington's Disease Assoc.</t>
    </r>
  </si>
  <si>
    <r>
      <t xml:space="preserve">BAE Systems First Aiders </t>
    </r>
    <r>
      <rPr>
        <sz val="8"/>
        <rFont val="Arial"/>
        <family val="2"/>
      </rPr>
      <t>and</t>
    </r>
    <r>
      <rPr>
        <b/>
        <sz val="10"/>
        <rFont val="Arial"/>
        <family val="2"/>
      </rPr>
      <t xml:space="preserve"> St John Ambulance</t>
    </r>
    <r>
      <rPr>
        <sz val="8"/>
        <rFont val="Arial"/>
        <family val="2"/>
      </rPr>
      <t xml:space="preserve"> - For First Aid services to the walk through the decades.</t>
    </r>
  </si>
  <si>
    <r>
      <t xml:space="preserve">Riding for the Disabled - </t>
    </r>
    <r>
      <rPr>
        <sz val="8"/>
        <rFont val="Arial"/>
        <family val="2"/>
      </rPr>
      <t>for support on Walkdays.</t>
    </r>
  </si>
  <si>
    <r>
      <t xml:space="preserve">Kevin Cosgrove (Cumbria Highways) </t>
    </r>
    <r>
      <rPr>
        <b/>
        <sz val="8"/>
        <rFont val="Arial"/>
        <family val="2"/>
      </rPr>
      <t>-</t>
    </r>
    <r>
      <rPr>
        <sz val="8"/>
        <rFont val="Arial"/>
        <family val="2"/>
      </rPr>
      <t xml:space="preserve"> for invaluable support with getting the Walk route back on track after Storm Desmond in Dec 2015.</t>
    </r>
  </si>
  <si>
    <r>
      <t>Simon Hill  (National Trust) -</t>
    </r>
    <r>
      <rPr>
        <sz val="10"/>
        <rFont val="Arial"/>
        <family val="2"/>
      </rPr>
      <t xml:space="preserve"> </t>
    </r>
    <r>
      <rPr>
        <sz val="8"/>
        <rFont val="Arial"/>
        <family val="2"/>
      </rPr>
      <t>for invaluable support for the revised Elterwater to Coniston route.</t>
    </r>
  </si>
  <si>
    <t>Vicky Bowman &amp; Sue Bullen (United Utilities) - For help with revised start at Swirls (West side of Thirlmere closed due to damaged caused by the "Beast from the East Storm in Feb/March 2018)</t>
  </si>
  <si>
    <t>Coniston Primary School Home School Association</t>
  </si>
  <si>
    <t>Steve Dugdale - Farmer @ Tilberthwaite Farm</t>
  </si>
  <si>
    <t>Navy Winning Team</t>
  </si>
  <si>
    <t>Vickers / BAE Winning Team</t>
  </si>
  <si>
    <r>
      <t xml:space="preserve">MICS Ambulists  </t>
    </r>
    <r>
      <rPr>
        <b/>
        <sz val="8"/>
        <color indexed="10"/>
        <rFont val="Arial"/>
        <family val="2"/>
      </rPr>
      <t>(Management   Information Computer Services)</t>
    </r>
  </si>
  <si>
    <t>HMS Torbay</t>
  </si>
  <si>
    <t>SMITE</t>
  </si>
  <si>
    <t>HMS Vanguard</t>
  </si>
  <si>
    <t>Get a Life (DDH Plant)</t>
  </si>
  <si>
    <t>SEDDASA - Structural Engineers</t>
  </si>
  <si>
    <t>Successor Engineering</t>
  </si>
  <si>
    <t>SEDDASA was awarded the 'Gordon Howell President's Trophy' in 2010 for winning the Resolution Cup       8 times, beating SMITE's achievement in 1991 of winning the trophy 7 times.</t>
  </si>
  <si>
    <t>TOTAL:</t>
  </si>
  <si>
    <t>Walker Numbers, Annual and Cumulative Charity Donations, and Gift Aid</t>
  </si>
  <si>
    <t>K2B Walker Numbers</t>
  </si>
  <si>
    <t>C2B Walker Nos</t>
  </si>
  <si>
    <t>K2B + C2B Total Walkers</t>
  </si>
  <si>
    <t>Charity Donations</t>
  </si>
  <si>
    <t>Gift Aid</t>
  </si>
  <si>
    <t>Charity Donations per Walker</t>
  </si>
  <si>
    <t>Peak Nos in Decade</t>
  </si>
  <si>
    <t>£  Annual</t>
  </si>
  <si>
    <t>£ Cumulative</t>
  </si>
  <si>
    <t>TOTALS:</t>
  </si>
  <si>
    <t>Name</t>
  </si>
  <si>
    <t>Last Year Walked</t>
  </si>
  <si>
    <t>No. of K2B Walked</t>
  </si>
  <si>
    <t>ID No.</t>
  </si>
  <si>
    <t>Gordon Ingall</t>
  </si>
  <si>
    <t>Boyd Millen</t>
  </si>
  <si>
    <t>Colin Phillips</t>
  </si>
  <si>
    <t>Rod Berry</t>
  </si>
  <si>
    <t>Pat Allan</t>
  </si>
  <si>
    <t>Jeremy Hunt</t>
  </si>
  <si>
    <t>John Falconer</t>
  </si>
  <si>
    <t>John Craggs</t>
  </si>
  <si>
    <t>Karen Sturgeon</t>
  </si>
  <si>
    <t>David Barnes</t>
  </si>
  <si>
    <t>Peter Hurford</t>
  </si>
  <si>
    <t>John Robinson</t>
  </si>
  <si>
    <t>Adrian Quick</t>
  </si>
  <si>
    <t>Gary Birkett</t>
  </si>
  <si>
    <t>Michael Turton</t>
  </si>
  <si>
    <t>Phil Champness</t>
  </si>
  <si>
    <t>Paul Astle</t>
  </si>
  <si>
    <t>Sam North</t>
  </si>
  <si>
    <t>Lizzie Hazlehurst</t>
  </si>
  <si>
    <t>Keith Barker</t>
  </si>
  <si>
    <t>Andrew Rattigan</t>
  </si>
  <si>
    <t>Gillian Thompson</t>
  </si>
  <si>
    <t>Steve Edge</t>
  </si>
  <si>
    <t>David Robinson</t>
  </si>
  <si>
    <t>Neil Braithwaite</t>
  </si>
  <si>
    <t>Stephen Turnough</t>
  </si>
  <si>
    <t>Phil Cooper</t>
  </si>
  <si>
    <t>Heather Leigh</t>
  </si>
  <si>
    <t>Allan Thompson</t>
  </si>
  <si>
    <t>Karl Fursey</t>
  </si>
  <si>
    <t>Paul Rattigan</t>
  </si>
  <si>
    <t>Tony Mayor</t>
  </si>
  <si>
    <t>Mike Cooper</t>
  </si>
  <si>
    <t>Richard Woodhouse</t>
  </si>
  <si>
    <t>Mike Grain</t>
  </si>
  <si>
    <t>Steve Morton</t>
  </si>
  <si>
    <t>Kai Burns</t>
  </si>
  <si>
    <t>Phil Dale</t>
  </si>
  <si>
    <t>Michael Turnough</t>
  </si>
  <si>
    <t>Jack Richardson</t>
  </si>
  <si>
    <t>Tony Lynch</t>
  </si>
  <si>
    <t>Neal Clemens</t>
  </si>
  <si>
    <t>John Hall</t>
  </si>
  <si>
    <t>Stewart Backen</t>
  </si>
  <si>
    <t>David Frost</t>
  </si>
  <si>
    <t>Tom Allen</t>
  </si>
  <si>
    <t>John Stevens</t>
  </si>
  <si>
    <t>Samantha Sunderland</t>
  </si>
  <si>
    <t>Bill Atkinson</t>
  </si>
  <si>
    <t>Liam Doran</t>
  </si>
  <si>
    <t>Malcolm Budd</t>
  </si>
  <si>
    <t>Andrew Falconer</t>
  </si>
  <si>
    <t>Paul Barton</t>
  </si>
  <si>
    <t>Jamie Roberts</t>
  </si>
  <si>
    <t>Darren Thomas</t>
  </si>
  <si>
    <t>Nicola Wood</t>
  </si>
  <si>
    <t>Nearly there……</t>
  </si>
  <si>
    <t>Mike Parkin</t>
  </si>
  <si>
    <t>Marcus Dixon</t>
  </si>
  <si>
    <t>John Devitt</t>
  </si>
  <si>
    <t>Heather Faragher</t>
  </si>
  <si>
    <t>Kenneth Cook</t>
  </si>
  <si>
    <t>Phil Emery</t>
  </si>
  <si>
    <t>Steve Harland</t>
  </si>
  <si>
    <t>Carol Stringer</t>
  </si>
  <si>
    <t>Stephen Edge</t>
  </si>
  <si>
    <t>Peter Laird</t>
  </si>
  <si>
    <t>C Grime</t>
  </si>
  <si>
    <t>Neil Rawlinson</t>
  </si>
  <si>
    <t>Stephen Davis</t>
  </si>
  <si>
    <t>Ian Baretto</t>
  </si>
  <si>
    <t>Timothy Harley</t>
  </si>
  <si>
    <t>David McNally</t>
  </si>
  <si>
    <t>Christopher Kay</t>
  </si>
  <si>
    <t>Peter Fagan</t>
  </si>
  <si>
    <t>Dave Sargent</t>
  </si>
  <si>
    <t>Ian Sadler</t>
  </si>
  <si>
    <t>Alan Clark</t>
  </si>
  <si>
    <t>John Walker</t>
  </si>
  <si>
    <t>Rob McGregor</t>
  </si>
  <si>
    <t>Mark Johns</t>
  </si>
  <si>
    <t>Roger Wilkins</t>
  </si>
  <si>
    <t>Martyn Hicks</t>
  </si>
  <si>
    <t>Chern Lee</t>
  </si>
  <si>
    <t>Carol Park</t>
  </si>
  <si>
    <t>Team Name</t>
  </si>
  <si>
    <t>Time  (h.m.s)</t>
  </si>
  <si>
    <t>Average Speed (mph)</t>
  </si>
  <si>
    <r>
      <t>RR&amp;A Flashers</t>
    </r>
    <r>
      <rPr>
        <b/>
        <sz val="10"/>
        <color indexed="10"/>
        <rFont val="Arial"/>
        <family val="2"/>
      </rPr>
      <t xml:space="preserve">      (RR)</t>
    </r>
  </si>
  <si>
    <t>www.otb.rr.dby                (RR)</t>
  </si>
  <si>
    <t>TRReiziste                        (RR)</t>
  </si>
  <si>
    <t>BaRRmy Army                  (RR)</t>
  </si>
  <si>
    <r>
      <t xml:space="preserve">The above table summarises the results of the L .Redshaw Trophy for the Best Overall Team Performance since 2003, when full walker timing was introduced. However, the 1982 RR team "RR&amp;A Flashers" made special team timing arrangements and their time of 6 hr 50 minutes is accepted as the best ever Overall Team Performance. </t>
    </r>
    <r>
      <rPr>
        <b/>
        <i/>
        <sz val="10"/>
        <rFont val="Arial"/>
        <family val="2"/>
      </rPr>
      <t>UP TO 2015, ON ORIGINAL ROUTE.</t>
    </r>
  </si>
  <si>
    <t>Runner</t>
  </si>
  <si>
    <t>Men: Best Performance Cup Winners</t>
  </si>
  <si>
    <t>Ladies: J.M. Redshaw Cup Winners</t>
  </si>
  <si>
    <t>5:34</t>
  </si>
  <si>
    <t>7:06</t>
  </si>
  <si>
    <t>UP TO 2015, ON ORIGINAL ROUTE.</t>
  </si>
  <si>
    <t>U17 Boys: Sandy Woods Boys' Cup Winners</t>
  </si>
  <si>
    <t>U17 Girls: Sandy Woods Girls' Cup Winners</t>
  </si>
  <si>
    <t>7:03</t>
  </si>
  <si>
    <t>The people as below were Specially Awarded in the year shown, for their contribution to the Walk's success</t>
  </si>
  <si>
    <t>Achievement</t>
  </si>
  <si>
    <t>Award</t>
  </si>
  <si>
    <t>Completed his 30th K2B Walk</t>
  </si>
  <si>
    <t>Silver Tankard</t>
  </si>
  <si>
    <t>Organised the Rolls Royce Teams every year since the 1970s</t>
  </si>
  <si>
    <t>Won the Best Performance Cup 5 times over 4 decades:  1977, 79, 87, 90, 2001</t>
  </si>
  <si>
    <r>
      <t>Clocked up her 30</t>
    </r>
    <r>
      <rPr>
        <vertAlign val="superscript"/>
        <sz val="10"/>
        <rFont val="Arial"/>
        <family val="2"/>
      </rPr>
      <t>th</t>
    </r>
    <r>
      <rPr>
        <sz val="10"/>
        <rFont val="Arial"/>
        <family val="2"/>
      </rPr>
      <t xml:space="preserve"> K2B Walk this year becoming the first lady and only the second person to do so.</t>
    </r>
  </si>
  <si>
    <t>Completed his 40th (Ruby) K2B Walk</t>
  </si>
  <si>
    <t>Ruby Glass</t>
  </si>
  <si>
    <t>Award to John's family for his service to the walk over more than 35 years.</t>
  </si>
  <si>
    <t>Clifton Glass</t>
  </si>
  <si>
    <t>Brian Devenny</t>
  </si>
  <si>
    <t>Chairman: 2000 - 2016, during the time of K2B renaissance and rebuild, and start of C2B.</t>
  </si>
  <si>
    <t>K2B Painting</t>
  </si>
  <si>
    <t>Colin Philips</t>
  </si>
  <si>
    <t>Completed his 40th K2B Walk</t>
  </si>
  <si>
    <t>From 2009, Special Achievements are recognised by the award of the Gordon Howell President's Trophy:</t>
  </si>
  <si>
    <t>See 'Winners Lists' Tab for details.</t>
  </si>
  <si>
    <r>
      <t xml:space="preserve">Joshua Crowther </t>
    </r>
    <r>
      <rPr>
        <b/>
        <sz val="10"/>
        <color indexed="10"/>
        <rFont val="Arial"/>
        <family val="2"/>
      </rPr>
      <t>37.5 MILES</t>
    </r>
  </si>
  <si>
    <t>4:28:00</t>
  </si>
  <si>
    <r>
      <t xml:space="preserve">This chart of all recorded individual and team trophy winners is set to show the last three years results per trophy, also the "Best Time Ever" or "Largest £ Amount" per Trophy.   If you wish to see earlier results, "UNHIDE" the hidden rows in Excel.
Team time records were started in 2003. </t>
    </r>
    <r>
      <rPr>
        <b/>
        <sz val="10"/>
        <color indexed="10"/>
        <rFont val="Arial"/>
        <family val="2"/>
      </rPr>
      <t xml:space="preserve"> 42.65 mile route applies in 2016/17, and 37.5 miles in 2018, 2019 and 2022, so times and speeds since 2016 are not comparable with 1967 - 2015 times and speeds when the traditional 40-mile route was used.</t>
    </r>
    <r>
      <rPr>
        <b/>
        <sz val="10"/>
        <rFont val="Arial"/>
        <family val="2"/>
      </rPr>
      <t xml:space="preserve">
If you have information from the early years to complete any of the blanks, please advise The Committee, (Phil Cooper,   </t>
    </r>
    <r>
      <rPr>
        <b/>
        <u/>
        <sz val="10"/>
        <rFont val="Arial"/>
        <family val="2"/>
      </rPr>
      <t>giftaid@keswick2barrow.co.uk  ),</t>
    </r>
    <r>
      <rPr>
        <b/>
        <sz val="10"/>
        <rFont val="Arial"/>
        <family val="2"/>
      </rPr>
      <t xml:space="preserve"> so we can maintain as complete a historical record as possible.  </t>
    </r>
  </si>
  <si>
    <t>6:11:22</t>
  </si>
  <si>
    <t>Max Hazlehurst</t>
  </si>
  <si>
    <t>6:01:47</t>
  </si>
  <si>
    <t>6:24:09</t>
  </si>
  <si>
    <t>2020(21)</t>
  </si>
  <si>
    <t>7:15:21</t>
  </si>
  <si>
    <t>10:48:57</t>
  </si>
  <si>
    <t>Jacobs Joggers</t>
  </si>
  <si>
    <t>9:08:05</t>
  </si>
  <si>
    <t>Dowdales</t>
  </si>
  <si>
    <t>12:29:46</t>
  </si>
  <si>
    <t>Jacobs Jostlers</t>
  </si>
  <si>
    <t>Dowdales - Team 51</t>
  </si>
  <si>
    <t>Also rans for Ataxia uk</t>
  </si>
  <si>
    <t xml:space="preserve">St Bernards Catholic High School C2B 3 </t>
  </si>
  <si>
    <t>Clare Sumner</t>
  </si>
  <si>
    <t>£1720</t>
  </si>
  <si>
    <t>John Hornby - Accountants  - for helping the Keswick 2 Barrow Committee become a charity/limited company</t>
  </si>
  <si>
    <t>gift aid now included in total</t>
  </si>
  <si>
    <t>2008: SEDDASA  2022 HMS Anson</t>
  </si>
  <si>
    <t>Cool Running -Run Rasta</t>
  </si>
  <si>
    <t>12 Wins to date</t>
  </si>
  <si>
    <t>Anne Butler</t>
  </si>
  <si>
    <t>Chris Butler</t>
  </si>
  <si>
    <t>Dave Rothery</t>
  </si>
  <si>
    <t>Paul Hardingham</t>
  </si>
  <si>
    <t>Vicky Pennington-Pyne</t>
  </si>
  <si>
    <t>Jeanette Chester</t>
  </si>
  <si>
    <t>Clare Corkill</t>
  </si>
  <si>
    <t>Jordan Edge</t>
  </si>
  <si>
    <r>
      <t xml:space="preserve">Sarah Jones </t>
    </r>
    <r>
      <rPr>
        <b/>
        <sz val="10"/>
        <color rgb="FFFF0000"/>
        <rFont val="Arial"/>
        <family val="2"/>
      </rPr>
      <t>37.5 MILES</t>
    </r>
  </si>
  <si>
    <r>
      <t xml:space="preserve">James Prescott </t>
    </r>
    <r>
      <rPr>
        <b/>
        <sz val="10"/>
        <color indexed="10"/>
        <rFont val="Arial"/>
        <family val="2"/>
      </rPr>
      <t>37.5 MILES</t>
    </r>
  </si>
  <si>
    <t>4:49:40</t>
  </si>
  <si>
    <r>
      <t xml:space="preserve">Sarah Jones </t>
    </r>
    <r>
      <rPr>
        <b/>
        <sz val="10"/>
        <color rgb="FFFF0000"/>
        <rFont val="Arial"/>
        <family val="2"/>
      </rPr>
      <t>39.4 MILES</t>
    </r>
  </si>
  <si>
    <t xml:space="preserve">Zach Cox </t>
  </si>
  <si>
    <t>8:48:37</t>
  </si>
  <si>
    <t>Katie Athersmith</t>
  </si>
  <si>
    <t>10:53:21</t>
  </si>
  <si>
    <r>
      <t xml:space="preserve">Mhairi Gass </t>
    </r>
    <r>
      <rPr>
        <b/>
        <sz val="10"/>
        <color rgb="FFFF0000"/>
        <rFont val="Arial"/>
        <family val="2"/>
      </rPr>
      <t>37.5 MILES</t>
    </r>
  </si>
  <si>
    <r>
      <t xml:space="preserve">Rebecca Rennie </t>
    </r>
    <r>
      <rPr>
        <b/>
        <sz val="10"/>
        <color rgb="FFFF0000"/>
        <rFont val="Arial"/>
        <family val="2"/>
      </rPr>
      <t>42.65 MILES</t>
    </r>
  </si>
  <si>
    <r>
      <t xml:space="preserve">Karen Oldham </t>
    </r>
    <r>
      <rPr>
        <b/>
        <sz val="10"/>
        <color rgb="FFFF0000"/>
        <rFont val="Arial"/>
        <family val="2"/>
      </rPr>
      <t>37.5 MILES</t>
    </r>
  </si>
  <si>
    <t>5:08:11</t>
  </si>
  <si>
    <t>08:05:03</t>
  </si>
  <si>
    <t>2023:  Jaffa Cakes &amp; Jelly Babies:</t>
  </si>
  <si>
    <t xml:space="preserve">Aussie Walkers </t>
  </si>
  <si>
    <t>11:43:55</t>
  </si>
  <si>
    <t>10:04:22</t>
  </si>
  <si>
    <t>PBO K2B Walkers</t>
  </si>
  <si>
    <t>11:20:09</t>
  </si>
  <si>
    <t>Cool Runnings - Run Rasta</t>
  </si>
  <si>
    <t>09:18:38</t>
  </si>
  <si>
    <t>Paul Phillips , United Utilities - For help with start arrangements</t>
  </si>
  <si>
    <t>12;25:55</t>
  </si>
  <si>
    <t>Low Flyers K2B</t>
  </si>
  <si>
    <t>4:51:42</t>
  </si>
  <si>
    <t>7.7</t>
  </si>
  <si>
    <t>5:10:04</t>
  </si>
  <si>
    <t>7.3</t>
  </si>
  <si>
    <t>7:26:22</t>
  </si>
  <si>
    <t>Jaiden Robson</t>
  </si>
  <si>
    <t>10:09:01</t>
  </si>
  <si>
    <t>Emilia Scott</t>
  </si>
  <si>
    <t>7:53:17</t>
  </si>
  <si>
    <t>HMS Agamemnon</t>
  </si>
  <si>
    <t>10:34:04</t>
  </si>
  <si>
    <t>13:17:46</t>
  </si>
  <si>
    <t>Not Awarded</t>
  </si>
  <si>
    <t>12:13:46</t>
  </si>
  <si>
    <t>Cool Runnings - Dirk Savage</t>
  </si>
  <si>
    <t>7:05:06</t>
  </si>
  <si>
    <t>8:27:35</t>
  </si>
  <si>
    <t>Cool Runnings - BAE</t>
  </si>
  <si>
    <t>QEGS #C</t>
  </si>
  <si>
    <t>MS Stompers - Team 108</t>
  </si>
  <si>
    <t>Rob's Fight - Team 666</t>
  </si>
  <si>
    <t>Cartmel Priory Running Club - Team 518</t>
  </si>
  <si>
    <t>13:08:58</t>
  </si>
  <si>
    <t>Cool Running -BAE</t>
  </si>
  <si>
    <t>46 Wins to date</t>
  </si>
  <si>
    <t>Updated RLB 02/06/24</t>
  </si>
  <si>
    <r>
      <t>Thousands of people have walked the K2B, but only the walkers below have completed it 17 or more times, with Gordon Ingall heading the list with an amazing 45 walks completed out of the maximum possible 57 Walks from 1967 to 2024, and was awarded a Ruby Glass along with Colin Phillips who received his before hanging up his boots in 2019. Only 10 people have completed 30 or more and have received their Silver Tankard in commemoration of this effort over 5 decades or more of walking, but 50 walkers have now earned their 20th Walk China Plate. If you have done 17 or more Walks but are not listed below, please advise the Committee, ( support</t>
    </r>
    <r>
      <rPr>
        <u/>
        <sz val="10"/>
        <rFont val="Arial"/>
        <family val="2"/>
      </rPr>
      <t>@keswick2barrow.co.uk</t>
    </r>
    <r>
      <rPr>
        <sz val="10"/>
        <rFont val="Arial"/>
        <family val="2"/>
      </rPr>
      <t>), so we can maintain the list as complete and accurate as possible. We have checked our records back to 2003.</t>
    </r>
  </si>
  <si>
    <t>This is up-to-date to the 2024 Walk.</t>
  </si>
  <si>
    <t>Update 02 June 2023….RLB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</si>
</sst>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164" formatCode="0.0"/>
    <numFmt numFmtId="165" formatCode="0_ ;\-0\ "/>
    <numFmt numFmtId="166" formatCode="&quot;£&quot;#,##0"/>
    <numFmt numFmtId="167" formatCode="&quot;£&quot;#,##0.00"/>
    <numFmt numFmtId="168" formatCode="h:mm:ss;@"/>
  </numFmts>
  <fonts count="47" x14ac:knownFonts="1">
    <font>
      <sz val="10"/>
      <name val="Arial"/>
    </font>
    <font>
      <sz val="10"/>
      <name val="Arial"/>
      <family val="2"/>
    </font>
    <font>
      <b/>
      <sz val="12"/>
      <name val="Arial"/>
      <family val="2"/>
    </font>
    <font>
      <b/>
      <sz val="10"/>
      <name val="Arial"/>
      <family val="2"/>
    </font>
    <font>
      <b/>
      <sz val="14"/>
      <name val="Arial"/>
      <family val="2"/>
    </font>
    <font>
      <b/>
      <u/>
      <sz val="14"/>
      <name val="Arial"/>
      <family val="2"/>
    </font>
    <font>
      <sz val="10"/>
      <name val="Arial"/>
      <family val="2"/>
    </font>
    <font>
      <b/>
      <u/>
      <sz val="11"/>
      <name val="Arial"/>
      <family val="2"/>
    </font>
    <font>
      <b/>
      <i/>
      <sz val="22"/>
      <name val="Arial"/>
      <family val="2"/>
    </font>
    <font>
      <b/>
      <sz val="22"/>
      <name val="Arial"/>
      <family val="2"/>
    </font>
    <font>
      <b/>
      <sz val="16"/>
      <name val="Arial"/>
      <family val="2"/>
    </font>
    <font>
      <b/>
      <sz val="20"/>
      <name val="Arial"/>
      <family val="2"/>
    </font>
    <font>
      <b/>
      <sz val="10"/>
      <color indexed="10"/>
      <name val="Arial"/>
      <family val="2"/>
    </font>
    <font>
      <sz val="10"/>
      <color indexed="10"/>
      <name val="Arial"/>
      <family val="2"/>
    </font>
    <font>
      <b/>
      <sz val="14"/>
      <color indexed="10"/>
      <name val="Arial"/>
      <family val="2"/>
    </font>
    <font>
      <b/>
      <i/>
      <sz val="12"/>
      <name val="Arial"/>
      <family val="2"/>
    </font>
    <font>
      <u/>
      <sz val="10"/>
      <color indexed="12"/>
      <name val="Arial"/>
      <family val="2"/>
    </font>
    <font>
      <sz val="16"/>
      <name val="Arial"/>
      <family val="2"/>
    </font>
    <font>
      <vertAlign val="superscript"/>
      <sz val="10"/>
      <name val="Arial"/>
      <family val="2"/>
    </font>
    <font>
      <b/>
      <sz val="14"/>
      <color indexed="56"/>
      <name val="Arial"/>
      <family val="2"/>
    </font>
    <font>
      <sz val="14"/>
      <name val="Arial"/>
      <family val="2"/>
    </font>
    <font>
      <b/>
      <sz val="10"/>
      <color indexed="56"/>
      <name val="Arial"/>
      <family val="2"/>
    </font>
    <font>
      <b/>
      <sz val="10"/>
      <color indexed="62"/>
      <name val="Arial"/>
      <family val="2"/>
    </font>
    <font>
      <sz val="10"/>
      <color indexed="56"/>
      <name val="Arial"/>
      <family val="2"/>
    </font>
    <font>
      <b/>
      <sz val="8"/>
      <color indexed="10"/>
      <name val="Arial"/>
      <family val="2"/>
    </font>
    <font>
      <sz val="10"/>
      <color indexed="50"/>
      <name val="Arial"/>
      <family val="2"/>
    </font>
    <font>
      <b/>
      <sz val="14"/>
      <color indexed="62"/>
      <name val="Arial"/>
      <family val="2"/>
    </font>
    <font>
      <b/>
      <sz val="20"/>
      <color indexed="56"/>
      <name val="Arial"/>
      <family val="2"/>
    </font>
    <font>
      <b/>
      <sz val="20"/>
      <color indexed="10"/>
      <name val="Arial"/>
      <family val="2"/>
    </font>
    <font>
      <sz val="20"/>
      <name val="Arial"/>
      <family val="2"/>
    </font>
    <font>
      <sz val="8"/>
      <name val="Arial"/>
      <family val="2"/>
    </font>
    <font>
      <i/>
      <sz val="10"/>
      <name val="Arial"/>
      <family val="2"/>
    </font>
    <font>
      <b/>
      <i/>
      <sz val="10"/>
      <name val="Arial"/>
      <family val="2"/>
    </font>
    <font>
      <sz val="10"/>
      <color indexed="8"/>
      <name val="Arial"/>
      <family val="2"/>
    </font>
    <font>
      <u/>
      <sz val="10"/>
      <name val="Arial"/>
      <family val="2"/>
    </font>
    <font>
      <b/>
      <u/>
      <sz val="10"/>
      <name val="Arial"/>
      <family val="2"/>
    </font>
    <font>
      <sz val="12"/>
      <name val="Arial"/>
      <family val="2"/>
    </font>
    <font>
      <b/>
      <sz val="8"/>
      <name val="Arial"/>
      <family val="2"/>
    </font>
    <font>
      <sz val="8"/>
      <color indexed="10"/>
      <name val="Arial"/>
      <family val="2"/>
    </font>
    <font>
      <b/>
      <sz val="10"/>
      <color rgb="FFFF0000"/>
      <name val="Arial"/>
      <family val="2"/>
    </font>
    <font>
      <b/>
      <sz val="14"/>
      <color rgb="FFFF0000"/>
      <name val="Arial"/>
      <family val="2"/>
    </font>
    <font>
      <sz val="10"/>
      <color rgb="FFFF0000"/>
      <name val="Arial"/>
      <family val="2"/>
    </font>
    <font>
      <b/>
      <sz val="12"/>
      <color rgb="FFFF0000"/>
      <name val="Arial"/>
      <family val="2"/>
    </font>
    <font>
      <sz val="12"/>
      <color rgb="FFFF0000"/>
      <name val="Arial"/>
      <family val="2"/>
    </font>
    <font>
      <b/>
      <i/>
      <sz val="10"/>
      <color rgb="FFFF0000"/>
      <name val="Arial"/>
      <family val="2"/>
    </font>
    <font>
      <b/>
      <i/>
      <sz val="10"/>
      <color theme="6" tint="-0.499984740745262"/>
      <name val="Arial"/>
      <family val="2"/>
    </font>
    <font>
      <sz val="11"/>
      <color rgb="FF333333"/>
      <name val="Arial"/>
      <family val="2"/>
    </font>
  </fonts>
  <fills count="1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FF"/>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CC"/>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s>
  <borders count="264">
    <border>
      <left/>
      <right/>
      <top/>
      <bottom/>
      <diagonal/>
    </border>
    <border>
      <left style="thin">
        <color indexed="22"/>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diagonal/>
    </border>
    <border>
      <left style="medium">
        <color indexed="64"/>
      </left>
      <right style="thin">
        <color indexed="22"/>
      </right>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top/>
      <bottom/>
      <diagonal/>
    </border>
    <border>
      <left/>
      <right style="medium">
        <color indexed="64"/>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medium">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right style="medium">
        <color indexed="64"/>
      </right>
      <top/>
      <bottom style="thin">
        <color indexed="22"/>
      </bottom>
      <diagonal/>
    </border>
    <border>
      <left style="thin">
        <color indexed="22"/>
      </left>
      <right style="medium">
        <color indexed="64"/>
      </right>
      <top/>
      <bottom/>
      <diagonal/>
    </border>
    <border>
      <left style="thin">
        <color indexed="64"/>
      </left>
      <right style="thin">
        <color indexed="22"/>
      </right>
      <top/>
      <bottom style="thin">
        <color indexed="22"/>
      </bottom>
      <diagonal/>
    </border>
    <border>
      <left/>
      <right style="thin">
        <color indexed="64"/>
      </right>
      <top/>
      <bottom/>
      <diagonal/>
    </border>
    <border>
      <left style="thin">
        <color indexed="22"/>
      </left>
      <right/>
      <top style="thin">
        <color indexed="22"/>
      </top>
      <bottom style="thin">
        <color indexed="22"/>
      </bottom>
      <diagonal/>
    </border>
    <border>
      <left style="thin">
        <color indexed="22"/>
      </left>
      <right style="thin">
        <color indexed="64"/>
      </right>
      <top/>
      <bottom style="thin">
        <color indexed="22"/>
      </bottom>
      <diagonal/>
    </border>
    <border>
      <left style="thin">
        <color indexed="22"/>
      </left>
      <right/>
      <top style="thin">
        <color indexed="22"/>
      </top>
      <bottom/>
      <diagonal/>
    </border>
    <border>
      <left/>
      <right style="medium">
        <color indexed="64"/>
      </right>
      <top style="thin">
        <color indexed="22"/>
      </top>
      <bottom/>
      <diagonal/>
    </border>
    <border>
      <left style="thin">
        <color indexed="64"/>
      </left>
      <right style="thin">
        <color indexed="22"/>
      </right>
      <top style="thin">
        <color indexed="22"/>
      </top>
      <bottom/>
      <diagonal/>
    </border>
    <border>
      <left/>
      <right/>
      <top style="thin">
        <color indexed="22"/>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style="thin">
        <color indexed="22"/>
      </right>
      <top/>
      <bottom/>
      <diagonal/>
    </border>
    <border>
      <left style="medium">
        <color indexed="64"/>
      </left>
      <right/>
      <top/>
      <bottom style="thin">
        <color indexed="22"/>
      </bottom>
      <diagonal/>
    </border>
    <border>
      <left/>
      <right/>
      <top/>
      <bottom style="thin">
        <color indexed="22"/>
      </bottom>
      <diagonal/>
    </border>
    <border>
      <left style="thin">
        <color indexed="22"/>
      </left>
      <right/>
      <top style="thin">
        <color indexed="64"/>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style="thin">
        <color theme="0" tint="-0.249977111117893"/>
      </bottom>
      <diagonal/>
    </border>
    <border>
      <left style="thin">
        <color indexed="22"/>
      </left>
      <right style="thin">
        <color theme="0" tint="-0.249977111117893"/>
      </right>
      <top style="thin">
        <color theme="0" tint="-0.249977111117893"/>
      </top>
      <bottom style="thin">
        <color indexed="22"/>
      </bottom>
      <diagonal/>
    </border>
    <border>
      <left style="thin">
        <color theme="0" tint="-0.249977111117893"/>
      </left>
      <right style="thin">
        <color theme="0" tint="-0.249977111117893"/>
      </right>
      <top style="thin">
        <color theme="0" tint="-0.249977111117893"/>
      </top>
      <bottom style="thin">
        <color indexed="22"/>
      </bottom>
      <diagonal/>
    </border>
    <border>
      <left style="thin">
        <color theme="0" tint="-0.249977111117893"/>
      </left>
      <right style="medium">
        <color indexed="64"/>
      </right>
      <top style="thin">
        <color indexed="22"/>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6795556505021"/>
      </bottom>
      <diagonal/>
    </border>
    <border>
      <left/>
      <right style="medium">
        <color indexed="64"/>
      </right>
      <top style="thin">
        <color indexed="22"/>
      </top>
      <bottom style="thin">
        <color theme="0" tint="-0.14996795556505021"/>
      </bottom>
      <diagonal/>
    </border>
    <border>
      <left/>
      <right style="thin">
        <color theme="0" tint="-0.249977111117893"/>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style="thin">
        <color theme="0" tint="-0.14996795556505021"/>
      </bottom>
      <diagonal/>
    </border>
    <border>
      <left style="thin">
        <color indexed="22"/>
      </left>
      <right style="thin">
        <color theme="0" tint="-0.249977111117893"/>
      </right>
      <top style="thin">
        <color theme="0" tint="-0.249977111117893"/>
      </top>
      <bottom style="thin">
        <color theme="0" tint="-0.249977111117893"/>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14996795556505021"/>
      </top>
      <bottom style="thin">
        <color theme="0" tint="-0.249977111117893"/>
      </bottom>
      <diagonal/>
    </border>
    <border>
      <left/>
      <right style="medium">
        <color indexed="64"/>
      </right>
      <top style="thin">
        <color theme="0" tint="-0.14996795556505021"/>
      </top>
      <bottom style="thin">
        <color theme="0" tint="-0.249977111117893"/>
      </bottom>
      <diagonal/>
    </border>
    <border>
      <left/>
      <right style="thin">
        <color theme="0" tint="-0.249977111117893"/>
      </right>
      <top style="thin">
        <color theme="0" tint="-0.14996795556505021"/>
      </top>
      <bottom style="thin">
        <color theme="0" tint="-0.249977111117893"/>
      </bottom>
      <diagonal/>
    </border>
    <border>
      <left style="thin">
        <color theme="0" tint="-0.249977111117893"/>
      </left>
      <right style="thin">
        <color indexed="22"/>
      </right>
      <top style="thin">
        <color theme="0" tint="-0.249977111117893"/>
      </top>
      <bottom style="thin">
        <color theme="0" tint="-0.249977111117893"/>
      </bottom>
      <diagonal/>
    </border>
    <border>
      <left style="medium">
        <color indexed="64"/>
      </left>
      <right style="thin">
        <color theme="0" tint="-0.249977111117893"/>
      </right>
      <top style="thin">
        <color indexed="22"/>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22"/>
      </top>
      <bottom style="thin">
        <color theme="0" tint="-0.249977111117893"/>
      </bottom>
      <diagonal/>
    </border>
    <border>
      <left/>
      <right style="medium">
        <color indexed="64"/>
      </right>
      <top/>
      <bottom style="thin">
        <color theme="0" tint="-0.249977111117893"/>
      </bottom>
      <diagonal/>
    </border>
    <border>
      <left style="thin">
        <color indexed="22"/>
      </left>
      <right style="thin">
        <color indexed="22"/>
      </right>
      <top style="thin">
        <color indexed="22"/>
      </top>
      <bottom style="thin">
        <color theme="0" tint="-0.249977111117893"/>
      </bottom>
      <diagonal/>
    </border>
    <border>
      <left style="thin">
        <color indexed="22"/>
      </left>
      <right style="thin">
        <color theme="0" tint="-0.249977111117893"/>
      </right>
      <top style="thin">
        <color theme="0" tint="-0.14996795556505021"/>
      </top>
      <bottom style="thin">
        <color indexed="22"/>
      </bottom>
      <diagonal/>
    </border>
    <border>
      <left style="thin">
        <color theme="0" tint="-0.249977111117893"/>
      </left>
      <right style="thin">
        <color theme="0" tint="-0.249977111117893"/>
      </right>
      <top style="thin">
        <color theme="0" tint="-0.14996795556505021"/>
      </top>
      <bottom style="thin">
        <color indexed="22"/>
      </bottom>
      <diagonal/>
    </border>
    <border>
      <left/>
      <right style="medium">
        <color indexed="64"/>
      </right>
      <top style="thin">
        <color theme="0" tint="-0.14996795556505021"/>
      </top>
      <bottom style="thin">
        <color indexed="22"/>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medium">
        <color indexed="64"/>
      </left>
      <right style="thin">
        <color indexed="22"/>
      </right>
      <top style="thin">
        <color theme="0" tint="-0.14996795556505021"/>
      </top>
      <bottom style="thin">
        <color theme="0" tint="-0.24994659260841701"/>
      </bottom>
      <diagonal/>
    </border>
    <border>
      <left style="thin">
        <color theme="0" tint="-0.249977111117893"/>
      </left>
      <right style="thin">
        <color indexed="22"/>
      </right>
      <top/>
      <bottom/>
      <diagonal/>
    </border>
    <border>
      <left style="thin">
        <color theme="0" tint="-0.249977111117893"/>
      </left>
      <right style="medium">
        <color indexed="64"/>
      </right>
      <top/>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indexed="22"/>
      </right>
      <top style="thin">
        <color theme="0" tint="-0.24994659260841701"/>
      </top>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indexed="22"/>
      </top>
      <bottom style="thin">
        <color theme="0" tint="-0.24994659260841701"/>
      </bottom>
      <diagonal/>
    </border>
    <border>
      <left style="thin">
        <color indexed="64"/>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22"/>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22"/>
      </right>
      <top style="thin">
        <color theme="0" tint="-0.249977111117893"/>
      </top>
      <bottom style="thin">
        <color theme="0" tint="-0.14996795556505021"/>
      </bottom>
      <diagonal/>
    </border>
    <border>
      <left style="thin">
        <color indexed="22"/>
      </left>
      <right style="thin">
        <color indexed="22"/>
      </right>
      <top style="thin">
        <color theme="0" tint="-0.249977111117893"/>
      </top>
      <bottom style="thin">
        <color theme="0" tint="-0.14996795556505021"/>
      </bottom>
      <diagonal/>
    </border>
    <border>
      <left style="thin">
        <color indexed="22"/>
      </left>
      <right style="thin">
        <color theme="0" tint="-0.249977111117893"/>
      </right>
      <top style="thin">
        <color theme="0" tint="-0.249977111117893"/>
      </top>
      <bottom style="thin">
        <color theme="0" tint="-0.14996795556505021"/>
      </bottom>
      <diagonal/>
    </border>
    <border>
      <left style="thin">
        <color theme="0" tint="-0.249977111117893"/>
      </left>
      <right style="medium">
        <color indexed="64"/>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medium">
        <color indexed="64"/>
      </left>
      <right/>
      <top/>
      <bottom style="thin">
        <color theme="0" tint="-0.249977111117893"/>
      </bottom>
      <diagonal/>
    </border>
    <border>
      <left/>
      <right/>
      <top/>
      <bottom style="thin">
        <color theme="0" tint="-0.249977111117893"/>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14996795556505021"/>
      </right>
      <top/>
      <bottom style="medium">
        <color indexed="64"/>
      </bottom>
      <diagonal/>
    </border>
    <border>
      <left style="thin">
        <color theme="0" tint="-0.249977111117893"/>
      </left>
      <right style="thin">
        <color indexed="22"/>
      </right>
      <top style="thin">
        <color theme="0" tint="-0.249977111117893"/>
      </top>
      <bottom/>
      <diagonal/>
    </border>
    <border>
      <left style="thin">
        <color theme="0" tint="-0.24994659260841701"/>
      </left>
      <right style="thin">
        <color indexed="22"/>
      </right>
      <top style="thin">
        <color theme="0" tint="-0.24994659260841701"/>
      </top>
      <bottom/>
      <diagonal/>
    </border>
    <border>
      <left style="thin">
        <color theme="0" tint="-0.24994659260841701"/>
      </left>
      <right style="thin">
        <color theme="0" tint="-0.249977111117893"/>
      </right>
      <top/>
      <bottom style="thin">
        <color theme="0" tint="-0.249977111117893"/>
      </bottom>
      <diagonal/>
    </border>
    <border>
      <left style="thin">
        <color theme="0" tint="-0.1498764000366222"/>
      </left>
      <right style="thin">
        <color theme="0" tint="-0.1498764000366222"/>
      </right>
      <top style="thin">
        <color theme="0" tint="-0.14990691854609822"/>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24994659260841701"/>
      </left>
      <right/>
      <top style="thin">
        <color theme="0" tint="-0.14996795556505021"/>
      </top>
      <bottom style="hair">
        <color theme="0" tint="-0.24994659260841701"/>
      </bottom>
      <diagonal/>
    </border>
    <border>
      <left style="thin">
        <color theme="0" tint="-0.14996795556505021"/>
      </left>
      <right style="thin">
        <color theme="0" tint="-0.14996795556505021"/>
      </right>
      <top style="thin">
        <color theme="0" tint="-0.14996795556505021"/>
      </top>
      <bottom style="hair">
        <color theme="0" tint="-0.24994659260841701"/>
      </bottom>
      <diagonal/>
    </border>
    <border>
      <left style="thin">
        <color theme="0" tint="-0.14996795556505021"/>
      </left>
      <right style="medium">
        <color indexed="64"/>
      </right>
      <top style="thin">
        <color theme="0" tint="-0.1499679555650502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medium">
        <color indexed="64"/>
      </bottom>
      <diagonal/>
    </border>
    <border>
      <left style="thin">
        <color theme="0" tint="-0.1498764000366222"/>
      </left>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style="medium">
        <color indexed="64"/>
      </left>
      <right style="thin">
        <color indexed="22"/>
      </right>
      <top style="thin">
        <color indexed="22"/>
      </top>
      <bottom style="hair">
        <color theme="0" tint="-0.24994659260841701"/>
      </bottom>
      <diagonal/>
    </border>
    <border>
      <left style="medium">
        <color indexed="64"/>
      </left>
      <right style="thin">
        <color theme="0" tint="-0.14996795556505021"/>
      </right>
      <top/>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77111117893"/>
      </right>
      <top style="thin">
        <color theme="0" tint="-0.24994659260841701"/>
      </top>
      <bottom/>
      <diagonal/>
    </border>
    <border>
      <left style="medium">
        <color indexed="64"/>
      </left>
      <right style="thin">
        <color theme="0" tint="-0.249977111117893"/>
      </right>
      <top/>
      <bottom style="thin">
        <color theme="0" tint="-0.14996795556505021"/>
      </bottom>
      <diagonal/>
    </border>
    <border>
      <left style="medium">
        <color indexed="64"/>
      </left>
      <right style="thin">
        <color theme="0" tint="-0.249977111117893"/>
      </right>
      <top/>
      <bottom style="medium">
        <color indexed="64"/>
      </bottom>
      <diagonal/>
    </border>
    <border>
      <left style="medium">
        <color indexed="64"/>
      </left>
      <right style="hair">
        <color theme="0" tint="-0.24994659260841701"/>
      </right>
      <top/>
      <bottom/>
      <diagonal/>
    </border>
    <border>
      <left style="medium">
        <color indexed="64"/>
      </left>
      <right style="hair">
        <color theme="0" tint="-0.24994659260841701"/>
      </right>
      <top/>
      <bottom style="medium">
        <color indexed="64"/>
      </bottom>
      <diagonal/>
    </border>
    <border>
      <left style="thin">
        <color theme="0" tint="-0.249977111117893"/>
      </left>
      <right/>
      <top style="thin">
        <color theme="0" tint="-0.249977111117893"/>
      </top>
      <bottom/>
      <diagonal/>
    </border>
    <border>
      <left style="thin">
        <color indexed="22"/>
      </left>
      <right style="thin">
        <color indexed="22"/>
      </right>
      <top style="thin">
        <color theme="0" tint="-0.249977111117893"/>
      </top>
      <bottom/>
      <diagonal/>
    </border>
    <border>
      <left/>
      <right style="medium">
        <color indexed="64"/>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style="medium">
        <color indexed="64"/>
      </right>
      <top style="thin">
        <color theme="0" tint="-0.249977111117893"/>
      </top>
      <bottom style="medium">
        <color theme="1"/>
      </bottom>
      <diagonal/>
    </border>
    <border>
      <left style="thin">
        <color theme="0" tint="-0.249977111117893"/>
      </left>
      <right style="medium">
        <color indexed="64"/>
      </right>
      <top style="thin">
        <color theme="0" tint="-0.249977111117893"/>
      </top>
      <bottom/>
      <diagonal/>
    </border>
    <border>
      <left style="thin">
        <color theme="0" tint="-0.24994659260841701"/>
      </left>
      <right style="thin">
        <color theme="0" tint="-0.24994659260841701"/>
      </right>
      <top/>
      <bottom style="hair">
        <color theme="0" tint="-0.24994659260841701"/>
      </bottom>
      <diagonal/>
    </border>
    <border>
      <left style="thin">
        <color theme="0" tint="-0.1498764000366222"/>
      </left>
      <right/>
      <top/>
      <bottom style="hair">
        <color theme="0" tint="-0.24994659260841701"/>
      </bottom>
      <diagonal/>
    </border>
    <border>
      <left/>
      <right style="medium">
        <color indexed="64"/>
      </right>
      <top/>
      <bottom style="hair">
        <color theme="0" tint="-0.24994659260841701"/>
      </bottom>
      <diagonal/>
    </border>
    <border>
      <left style="medium">
        <color indexed="64"/>
      </left>
      <right style="thin">
        <color theme="0" tint="-0.24994659260841701"/>
      </right>
      <top/>
      <bottom style="hair">
        <color theme="0" tint="-0.24994659260841701"/>
      </bottom>
      <diagonal/>
    </border>
    <border>
      <left style="thin">
        <color theme="0" tint="-0.24994659260841701"/>
      </left>
      <right style="thin">
        <color theme="0" tint="-0.24994659260841701"/>
      </right>
      <top/>
      <bottom style="medium">
        <color indexed="64"/>
      </bottom>
      <diagonal/>
    </border>
    <border>
      <left style="thin">
        <color theme="0" tint="-0.14993743705557422"/>
      </left>
      <right style="thin">
        <color theme="0" tint="-0.249977111117893"/>
      </right>
      <top style="thin">
        <color theme="0" tint="-0.14996795556505021"/>
      </top>
      <bottom style="thin">
        <color indexed="22"/>
      </bottom>
      <diagonal/>
    </border>
    <border>
      <left style="thin">
        <color indexed="64"/>
      </left>
      <right/>
      <top style="thin">
        <color theme="0" tint="-0.249977111117893"/>
      </top>
      <bottom style="thin">
        <color theme="0" tint="-0.24994659260841701"/>
      </bottom>
      <diagonal/>
    </border>
    <border>
      <left/>
      <right style="thin">
        <color indexed="64"/>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77111117893"/>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249977111117893"/>
      </left>
      <right style="thin">
        <color theme="0" tint="-0.249977111117893"/>
      </right>
      <top style="hair">
        <color theme="0" tint="-0.249977111117893"/>
      </top>
      <bottom/>
      <diagonal/>
    </border>
    <border>
      <left style="thin">
        <color theme="0" tint="-0.14996795556505021"/>
      </left>
      <right style="thin">
        <color theme="0" tint="-0.14996795556505021"/>
      </right>
      <top style="hair">
        <color theme="0" tint="-0.249977111117893"/>
      </top>
      <bottom/>
      <diagonal/>
    </border>
    <border>
      <left style="thin">
        <color theme="0" tint="-0.14996795556505021"/>
      </left>
      <right style="medium">
        <color indexed="64"/>
      </right>
      <top style="hair">
        <color theme="0" tint="-0.249977111117893"/>
      </top>
      <bottom/>
      <diagonal/>
    </border>
    <border>
      <left style="thin">
        <color theme="0" tint="-0.249977111117893"/>
      </left>
      <right style="thin">
        <color theme="0" tint="-0.249977111117893"/>
      </right>
      <top style="hair">
        <color theme="0" tint="-0.24994659260841701"/>
      </top>
      <bottom/>
      <diagonal/>
    </border>
    <border>
      <left style="thin">
        <color theme="0" tint="-0.14996795556505021"/>
      </left>
      <right style="thin">
        <color theme="0" tint="-0.14996795556505021"/>
      </right>
      <top style="hair">
        <color theme="0" tint="-0.24994659260841701"/>
      </top>
      <bottom/>
      <diagonal/>
    </border>
    <border>
      <left style="thin">
        <color theme="0" tint="-0.14996795556505021"/>
      </left>
      <right style="medium">
        <color indexed="64"/>
      </right>
      <top style="hair">
        <color theme="0" tint="-0.24994659260841701"/>
      </top>
      <bottom/>
      <diagonal/>
    </border>
    <border>
      <left style="thin">
        <color theme="0" tint="-0.24994659260841701"/>
      </left>
      <right/>
      <top style="hair">
        <color theme="0" tint="-0.24994659260841701"/>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theme="0" tint="-0.24994659260841701"/>
      </right>
      <top/>
      <bottom style="thin">
        <color theme="0" tint="-0.14996795556505021"/>
      </bottom>
      <diagonal/>
    </border>
    <border>
      <left style="medium">
        <color indexed="64"/>
      </left>
      <right style="thin">
        <color theme="0" tint="-0.2499465926084170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thin">
        <color theme="0" tint="-0.14996795556505021"/>
      </left>
      <right style="thin">
        <color theme="0" tint="-0.14996795556505021"/>
      </right>
      <top style="thin">
        <color theme="3" tint="0.79998168889431442"/>
      </top>
      <bottom style="thin">
        <color theme="3" tint="0.79998168889431442"/>
      </bottom>
      <diagonal/>
    </border>
    <border>
      <left style="thin">
        <color theme="0" tint="-0.14996795556505021"/>
      </left>
      <right style="medium">
        <color indexed="64"/>
      </right>
      <top style="thin">
        <color theme="3" tint="0.79998168889431442"/>
      </top>
      <bottom style="thin">
        <color theme="3" tint="0.79998168889431442"/>
      </bottom>
      <diagonal/>
    </border>
    <border>
      <left style="medium">
        <color indexed="64"/>
      </left>
      <right style="thin">
        <color theme="2"/>
      </right>
      <top/>
      <bottom/>
      <diagonal/>
    </border>
    <border>
      <left style="medium">
        <color indexed="64"/>
      </left>
      <right style="thin">
        <color theme="0" tint="-0.249977111117893"/>
      </right>
      <top style="thin">
        <color indexed="22"/>
      </top>
      <bottom style="thin">
        <color theme="2" tint="-9.9948118533890809E-2"/>
      </bottom>
      <diagonal/>
    </border>
    <border>
      <left style="thin">
        <color theme="0" tint="-0.249977111117893"/>
      </left>
      <right style="thin">
        <color theme="0" tint="-0.14996795556505021"/>
      </right>
      <top style="thin">
        <color theme="0" tint="-0.249977111117893"/>
      </top>
      <bottom/>
      <diagonal/>
    </border>
    <border>
      <left style="thin">
        <color theme="0" tint="-0.14996795556505021"/>
      </left>
      <right style="medium">
        <color indexed="64"/>
      </right>
      <top style="thin">
        <color theme="0" tint="-0.249977111117893"/>
      </top>
      <bottom/>
      <diagonal/>
    </border>
    <border>
      <left style="thin">
        <color theme="0" tint="-0.14996795556505021"/>
      </left>
      <right style="thin">
        <color theme="0" tint="-0.14996795556505021"/>
      </right>
      <top style="thin">
        <color theme="0" tint="-0.249977111117893"/>
      </top>
      <bottom/>
      <diagonal/>
    </border>
    <border>
      <left style="thin">
        <color theme="0" tint="-0.24994659260841701"/>
      </left>
      <right style="medium">
        <color indexed="64"/>
      </right>
      <top style="thin">
        <color theme="0" tint="-0.24994659260841701"/>
      </top>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medium">
        <color indexed="64"/>
      </right>
      <top style="thin">
        <color theme="0" tint="-0.24994659260841701"/>
      </top>
      <bottom/>
      <diagonal/>
    </border>
    <border>
      <left style="thin">
        <color theme="0" tint="-0.24994659260841701"/>
      </left>
      <right/>
      <top style="thin">
        <color theme="0" tint="-0.14996795556505021"/>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style="medium">
        <color indexed="64"/>
      </right>
      <top style="thin">
        <color theme="0" tint="-0.14996795556505021"/>
      </top>
      <bottom/>
      <diagonal/>
    </border>
    <border>
      <left style="thin">
        <color theme="0" tint="-0.14996795556505021"/>
      </left>
      <right style="medium">
        <color indexed="64"/>
      </right>
      <top style="thin">
        <color theme="0" tint="-0.14993743705557422"/>
      </top>
      <bottom/>
      <diagonal/>
    </border>
    <border>
      <left style="medium">
        <color indexed="64"/>
      </left>
      <right/>
      <top style="thin">
        <color theme="0" tint="-0.14996795556505021"/>
      </top>
      <bottom/>
      <diagonal/>
    </border>
    <border>
      <left style="medium">
        <color indexed="64"/>
      </left>
      <right style="thin">
        <color theme="0" tint="-0.249977111117893"/>
      </right>
      <top style="thin">
        <color theme="0" tint="-0.14996795556505021"/>
      </top>
      <bottom/>
      <diagonal/>
    </border>
    <border>
      <left/>
      <right style="medium">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77111117893"/>
      </left>
      <right style="thin">
        <color theme="0" tint="-0.249977111117893"/>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77111117893"/>
      </left>
      <right style="thin">
        <color theme="0" tint="-0.249977111117893"/>
      </right>
      <top style="thin">
        <color theme="0" tint="-0.14996795556505021"/>
      </top>
      <bottom style="thin">
        <color theme="0" tint="-0.14996795556505021"/>
      </bottom>
      <diagonal/>
    </border>
    <border>
      <left style="thin">
        <color indexed="22"/>
      </left>
      <right style="thin">
        <color indexed="22"/>
      </right>
      <top style="thin">
        <color theme="0" tint="-0.14996795556505021"/>
      </top>
      <bottom style="thin">
        <color theme="0" tint="-0.14996795556505021"/>
      </bottom>
      <diagonal/>
    </border>
    <border>
      <left style="thin">
        <color theme="0" tint="-0.249977111117893"/>
      </left>
      <right style="medium">
        <color indexed="64"/>
      </right>
      <top style="thin">
        <color theme="0" tint="-0.14996795556505021"/>
      </top>
      <bottom style="thin">
        <color theme="0" tint="-0.14996795556505021"/>
      </bottom>
      <diagonal/>
    </border>
    <border>
      <left style="thin">
        <color theme="0" tint="-0.1498764000366222"/>
      </left>
      <right style="thin">
        <color theme="0" tint="-0.1498764000366222"/>
      </right>
      <top style="thin">
        <color theme="0" tint="-0.14996795556505021"/>
      </top>
      <bottom style="thin">
        <color theme="0" tint="-0.14996795556505021"/>
      </bottom>
      <diagonal/>
    </border>
    <border>
      <left style="medium">
        <color indexed="64"/>
      </left>
      <right style="thin">
        <color theme="2"/>
      </right>
      <top style="thin">
        <color theme="2"/>
      </top>
      <bottom/>
      <diagonal/>
    </border>
    <border>
      <left style="thin">
        <color indexed="22"/>
      </left>
      <right style="medium">
        <color indexed="64"/>
      </right>
      <top style="thin">
        <color theme="0" tint="-0.14996795556505021"/>
      </top>
      <bottom style="thin">
        <color theme="0" tint="-0.14996795556505021"/>
      </bottom>
      <diagonal/>
    </border>
    <border>
      <left/>
      <right style="thin">
        <color indexed="22"/>
      </right>
      <top style="thin">
        <color theme="0" tint="-0.14996795556505021"/>
      </top>
      <bottom style="thin">
        <color theme="0" tint="-0.14996795556505021"/>
      </bottom>
      <diagonal/>
    </border>
    <border>
      <left style="thin">
        <color theme="0" tint="-0.249977111117893"/>
      </left>
      <right style="thin">
        <color theme="0" tint="-0.24994659260841701"/>
      </right>
      <top style="thin">
        <color theme="0" tint="-0.14996795556505021"/>
      </top>
      <bottom style="thin">
        <color theme="0" tint="-0.14996795556505021"/>
      </bottom>
      <diagonal/>
    </border>
    <border>
      <left style="thin">
        <color theme="2"/>
      </left>
      <right style="thin">
        <color theme="2"/>
      </right>
      <top style="thin">
        <color theme="0" tint="-0.14996795556505021"/>
      </top>
      <bottom style="thin">
        <color theme="0" tint="-0.14996795556505021"/>
      </bottom>
      <diagonal/>
    </border>
    <border>
      <left style="thin">
        <color theme="2"/>
      </left>
      <right style="medium">
        <color indexed="64"/>
      </right>
      <top style="thin">
        <color theme="0" tint="-0.14996795556505021"/>
      </top>
      <bottom style="thin">
        <color theme="0" tint="-0.14996795556505021"/>
      </bottom>
      <diagonal/>
    </border>
    <border>
      <left style="thin">
        <color theme="0" tint="-0.1498764000366222"/>
      </left>
      <right/>
      <top style="thin">
        <color theme="0" tint="-0.14996795556505021"/>
      </top>
      <bottom style="thin">
        <color theme="0" tint="-0.14996795556505021"/>
      </bottom>
      <diagonal/>
    </border>
    <border>
      <left style="hair">
        <color theme="0" tint="-0.24994659260841701"/>
      </left>
      <right style="hair">
        <color theme="0" tint="-0.24994659260841701"/>
      </right>
      <top style="thin">
        <color theme="0" tint="-0.14996795556505021"/>
      </top>
      <bottom style="thin">
        <color theme="0" tint="-0.14996795556505021"/>
      </bottom>
      <diagonal/>
    </border>
    <border>
      <left style="hair">
        <color theme="0" tint="-0.24994659260841701"/>
      </left>
      <right style="medium">
        <color indexed="64"/>
      </right>
      <top style="thin">
        <color theme="0" tint="-0.14996795556505021"/>
      </top>
      <bottom style="thin">
        <color theme="0" tint="-0.14996795556505021"/>
      </bottom>
      <diagonal/>
    </border>
    <border>
      <left style="medium">
        <color indexed="64"/>
      </left>
      <right/>
      <top/>
      <bottom style="thin">
        <color theme="0" tint="-0.14996795556505021"/>
      </bottom>
      <diagonal/>
    </border>
    <border>
      <left style="thin">
        <color theme="0" tint="-0.24994659260841701"/>
      </left>
      <right style="thin">
        <color indexed="64"/>
      </right>
      <top style="thin">
        <color theme="0" tint="-0.24994659260841701"/>
      </top>
      <bottom/>
      <diagonal/>
    </border>
    <border>
      <left/>
      <right/>
      <top style="thin">
        <color theme="0" tint="-0.14996795556505021"/>
      </top>
      <bottom/>
      <diagonal/>
    </border>
    <border>
      <left style="thin">
        <color theme="0" tint="-0.14996795556505021"/>
      </left>
      <right style="thin">
        <color theme="0" tint="-0.14996795556505021"/>
      </right>
      <top style="thin">
        <color theme="0" tint="-0.14993743705557422"/>
      </top>
      <bottom/>
      <diagonal/>
    </border>
    <border>
      <left/>
      <right style="thin">
        <color theme="0" tint="-0.14996795556505021"/>
      </right>
      <top/>
      <bottom/>
      <diagonal/>
    </border>
    <border>
      <left/>
      <right style="thin">
        <color theme="0" tint="-0.24994659260841701"/>
      </right>
      <top/>
      <bottom/>
      <diagonal/>
    </border>
    <border>
      <left style="thin">
        <color theme="0" tint="-0.249977111117893"/>
      </left>
      <right style="thin">
        <color theme="0" tint="-0.249977111117893"/>
      </right>
      <top/>
      <bottom style="medium">
        <color indexed="64"/>
      </bottom>
      <diagonal/>
    </border>
    <border>
      <left style="hair">
        <color theme="0" tint="-0.24994659260841701"/>
      </left>
      <right style="hair">
        <color theme="0" tint="-0.24994659260841701"/>
      </right>
      <top/>
      <bottom style="medium">
        <color indexed="64"/>
      </bottom>
      <diagonal/>
    </border>
    <border>
      <left style="hair">
        <color theme="0" tint="-0.24994659260841701"/>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medium">
        <color indexed="64"/>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indexed="22"/>
      </left>
      <right style="thin">
        <color indexed="22"/>
      </right>
      <top/>
      <bottom style="thin">
        <color theme="0" tint="-0.14996795556505021"/>
      </bottom>
      <diagonal/>
    </border>
    <border>
      <left style="thin">
        <color indexed="22"/>
      </left>
      <right style="medium">
        <color indexed="64"/>
      </right>
      <top/>
      <bottom style="thin">
        <color theme="0" tint="-0.14996795556505021"/>
      </bottom>
      <diagonal/>
    </border>
    <border>
      <left style="thin">
        <color theme="2"/>
      </left>
      <right style="thin">
        <color theme="2"/>
      </right>
      <top style="thin">
        <color theme="2"/>
      </top>
      <bottom/>
      <diagonal/>
    </border>
    <border>
      <left style="thin">
        <color theme="2"/>
      </left>
      <right style="medium">
        <color indexed="64"/>
      </right>
      <top style="thin">
        <color theme="2"/>
      </top>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bottom style="thin">
        <color theme="0" tint="-0.34998626667073579"/>
      </bottom>
      <diagonal/>
    </border>
    <border>
      <left style="thin">
        <color theme="0" tint="-0.1498764000366222"/>
      </left>
      <right/>
      <top/>
      <bottom/>
      <diagonal/>
    </border>
    <border>
      <left style="thin">
        <color indexed="64"/>
      </left>
      <right style="thin">
        <color indexed="64"/>
      </right>
      <top/>
      <bottom/>
      <diagonal/>
    </border>
  </borders>
  <cellStyleXfs count="4">
    <xf numFmtId="0" fontId="0" fillId="0" borderId="0"/>
    <xf numFmtId="0" fontId="16" fillId="0" borderId="0" applyNumberFormat="0" applyFill="0" applyBorder="0" applyAlignment="0" applyProtection="0">
      <alignment vertical="top"/>
      <protection locked="0"/>
    </xf>
    <xf numFmtId="0" fontId="33" fillId="0" borderId="0"/>
    <xf numFmtId="9" fontId="1" fillId="0" borderId="0" applyFont="0" applyFill="0" applyBorder="0" applyAlignment="0" applyProtection="0"/>
  </cellStyleXfs>
  <cellXfs count="75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1" fontId="3" fillId="0" borderId="0" xfId="0" quotePrefix="1" applyNumberFormat="1" applyFont="1" applyAlignment="1">
      <alignment horizontal="center" vertical="center"/>
    </xf>
    <xf numFmtId="0" fontId="17" fillId="0" borderId="0" xfId="0" applyFont="1"/>
    <xf numFmtId="0" fontId="2" fillId="2" borderId="1" xfId="0" applyFont="1" applyFill="1" applyBorder="1" applyAlignment="1">
      <alignment horizontal="left" vertical="center"/>
    </xf>
    <xf numFmtId="2" fontId="3" fillId="0" borderId="1" xfId="0" applyNumberFormat="1" applyFont="1" applyBorder="1" applyAlignment="1">
      <alignment horizontal="center" vertical="center"/>
    </xf>
    <xf numFmtId="0" fontId="14" fillId="3" borderId="1" xfId="0" applyFont="1" applyFill="1" applyBorder="1" applyAlignment="1">
      <alignment horizontal="left" vertical="center"/>
    </xf>
    <xf numFmtId="0" fontId="12" fillId="0" borderId="1" xfId="0" applyFont="1" applyBorder="1" applyAlignment="1">
      <alignment horizontal="left" vertical="center"/>
    </xf>
    <xf numFmtId="2" fontId="1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xf>
    <xf numFmtId="164" fontId="3" fillId="0" borderId="2" xfId="0" applyNumberFormat="1" applyFont="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2"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3" fillId="0" borderId="1" xfId="0" applyNumberFormat="1" applyFont="1" applyBorder="1" applyAlignment="1">
      <alignment horizontal="center" vertical="center"/>
    </xf>
    <xf numFmtId="2" fontId="3" fillId="0" borderId="2" xfId="0" applyNumberFormat="1" applyFont="1" applyBorder="1" applyAlignment="1">
      <alignment horizontal="center" vertical="center"/>
    </xf>
    <xf numFmtId="1" fontId="3" fillId="3" borderId="1"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1" fontId="7" fillId="0" borderId="1" xfId="0" applyNumberFormat="1" applyFont="1" applyBorder="1" applyAlignment="1">
      <alignment horizontal="center" vertical="center"/>
    </xf>
    <xf numFmtId="44" fontId="3" fillId="0" borderId="1" xfId="0" quotePrefix="1" applyNumberFormat="1" applyFont="1" applyBorder="1" applyAlignment="1">
      <alignment horizontal="center" vertical="center"/>
    </xf>
    <xf numFmtId="1" fontId="3" fillId="0" borderId="1" xfId="0" quotePrefix="1" applyNumberFormat="1" applyFont="1" applyBorder="1" applyAlignment="1">
      <alignment horizontal="center" vertical="center"/>
    </xf>
    <xf numFmtId="0" fontId="0" fillId="0" borderId="3" xfId="0" applyBorder="1"/>
    <xf numFmtId="0" fontId="2" fillId="0" borderId="3" xfId="0" applyFont="1" applyBorder="1" applyAlignment="1">
      <alignment vertical="center"/>
    </xf>
    <xf numFmtId="0" fontId="11" fillId="0" borderId="3" xfId="0" applyFont="1" applyBorder="1" applyAlignment="1">
      <alignment horizontal="right" vertical="center"/>
    </xf>
    <xf numFmtId="0" fontId="11"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0" fillId="0" borderId="3" xfId="0" applyFont="1" applyBorder="1" applyAlignment="1">
      <alignment vertical="center"/>
    </xf>
    <xf numFmtId="0" fontId="11" fillId="0" borderId="3" xfId="0" applyFont="1" applyBorder="1" applyAlignment="1">
      <alignment horizontal="left" vertical="center"/>
    </xf>
    <xf numFmtId="0" fontId="2" fillId="0" borderId="6" xfId="0" applyFont="1" applyBorder="1" applyAlignment="1">
      <alignment horizontal="center" vertical="center"/>
    </xf>
    <xf numFmtId="2"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6" xfId="0" applyFont="1" applyBorder="1" applyAlignment="1">
      <alignment vertical="center"/>
    </xf>
    <xf numFmtId="0" fontId="0" fillId="0" borderId="8" xfId="0" applyBorder="1"/>
    <xf numFmtId="0" fontId="2" fillId="0" borderId="8" xfId="0" applyFont="1" applyBorder="1" applyAlignment="1">
      <alignment vertical="center"/>
    </xf>
    <xf numFmtId="164" fontId="3" fillId="0" borderId="9" xfId="0" applyNumberFormat="1" applyFont="1" applyBorder="1" applyAlignment="1">
      <alignment horizontal="center" vertical="center"/>
    </xf>
    <xf numFmtId="0" fontId="2" fillId="0" borderId="79" xfId="0" applyFont="1" applyBorder="1" applyAlignment="1">
      <alignment horizontal="center" vertical="center"/>
    </xf>
    <xf numFmtId="0" fontId="3" fillId="0" borderId="79" xfId="0" applyFont="1" applyBorder="1" applyAlignment="1">
      <alignment vertical="center"/>
    </xf>
    <xf numFmtId="2" fontId="3" fillId="0" borderId="79" xfId="0" applyNumberFormat="1" applyFont="1" applyBorder="1" applyAlignment="1">
      <alignment horizontal="center" vertical="center"/>
    </xf>
    <xf numFmtId="0" fontId="2" fillId="3" borderId="6" xfId="0" applyFont="1" applyFill="1" applyBorder="1" applyAlignment="1">
      <alignment horizontal="center" vertical="center"/>
    </xf>
    <xf numFmtId="1" fontId="3" fillId="3" borderId="6" xfId="0" applyNumberFormat="1" applyFont="1" applyFill="1" applyBorder="1" applyAlignment="1">
      <alignment horizontal="center" vertical="center"/>
    </xf>
    <xf numFmtId="1" fontId="3" fillId="0" borderId="6" xfId="0" applyNumberFormat="1" applyFont="1" applyBorder="1" applyAlignment="1">
      <alignment horizontal="center" vertical="center"/>
    </xf>
    <xf numFmtId="1" fontId="3" fillId="0" borderId="6" xfId="0" quotePrefix="1" applyNumberFormat="1" applyFont="1" applyBorder="1" applyAlignment="1">
      <alignment horizontal="center" vertical="center"/>
    </xf>
    <xf numFmtId="1" fontId="3" fillId="0" borderId="79" xfId="0" quotePrefix="1" applyNumberFormat="1" applyFont="1" applyBorder="1" applyAlignment="1">
      <alignment horizontal="center" vertical="center"/>
    </xf>
    <xf numFmtId="0" fontId="2" fillId="0" borderId="80" xfId="0" applyFont="1" applyBorder="1" applyAlignment="1">
      <alignment horizontal="center" vertical="center"/>
    </xf>
    <xf numFmtId="0" fontId="11" fillId="3" borderId="5" xfId="0" applyFont="1" applyFill="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vertical="center"/>
    </xf>
    <xf numFmtId="2"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6" borderId="1" xfId="0" applyFont="1" applyFill="1" applyBorder="1" applyAlignment="1">
      <alignment vertical="center"/>
    </xf>
    <xf numFmtId="0" fontId="11" fillId="0" borderId="8" xfId="0" applyFont="1" applyBorder="1" applyAlignment="1">
      <alignment horizontal="right" vertical="center"/>
    </xf>
    <xf numFmtId="0" fontId="0" fillId="0" borderId="81" xfId="0" applyBorder="1" applyAlignment="1">
      <alignment vertical="center"/>
    </xf>
    <xf numFmtId="0" fontId="0" fillId="0" borderId="82" xfId="0" applyBorder="1"/>
    <xf numFmtId="0" fontId="2" fillId="0" borderId="8" xfId="0" applyFont="1" applyBorder="1" applyAlignment="1">
      <alignment horizontal="left" vertical="center"/>
    </xf>
    <xf numFmtId="0" fontId="10" fillId="0" borderId="3" xfId="0" applyFont="1" applyBorder="1" applyAlignment="1">
      <alignment horizontal="left" vertical="center"/>
    </xf>
    <xf numFmtId="0" fontId="3" fillId="0" borderId="10" xfId="0" applyFont="1" applyBorder="1" applyAlignment="1">
      <alignment vertical="center"/>
    </xf>
    <xf numFmtId="0" fontId="6" fillId="0" borderId="0" xfId="0" applyFont="1"/>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xf>
    <xf numFmtId="0" fontId="0" fillId="2" borderId="13" xfId="0" applyFill="1" applyBorder="1" applyAlignment="1">
      <alignment horizontal="center" vertical="center"/>
    </xf>
    <xf numFmtId="0" fontId="0" fillId="0" borderId="13" xfId="0"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left" vertical="center" wrapText="1"/>
    </xf>
    <xf numFmtId="2" fontId="3" fillId="3" borderId="15" xfId="0" applyNumberFormat="1" applyFont="1" applyFill="1" applyBorder="1" applyAlignment="1">
      <alignment horizontal="center" vertical="center" wrapText="1"/>
    </xf>
    <xf numFmtId="0" fontId="2" fillId="0" borderId="8" xfId="0" applyFont="1" applyBorder="1" applyAlignment="1">
      <alignment horizontal="center" vertical="center"/>
    </xf>
    <xf numFmtId="0" fontId="10" fillId="0" borderId="8" xfId="0" applyFont="1" applyBorder="1" applyAlignment="1">
      <alignment horizontal="right" vertical="center"/>
    </xf>
    <xf numFmtId="0" fontId="0" fillId="0" borderId="8" xfId="0" applyBorder="1" applyAlignment="1">
      <alignment vertical="center"/>
    </xf>
    <xf numFmtId="0" fontId="8" fillId="0" borderId="8" xfId="0" applyFont="1" applyBorder="1" applyAlignment="1">
      <alignment vertical="center"/>
    </xf>
    <xf numFmtId="0" fontId="3" fillId="0" borderId="1" xfId="0" applyFont="1" applyBorder="1" applyAlignment="1">
      <alignment horizontal="left" vertical="center"/>
    </xf>
    <xf numFmtId="2" fontId="3" fillId="0" borderId="1" xfId="0" applyNumberFormat="1" applyFont="1" applyBorder="1" applyAlignment="1">
      <alignment horizontal="center" vertical="center" wrapText="1"/>
    </xf>
    <xf numFmtId="0" fontId="10" fillId="3" borderId="1" xfId="0" applyFont="1" applyFill="1" applyBorder="1" applyAlignment="1">
      <alignment horizontal="left" vertical="center"/>
    </xf>
    <xf numFmtId="2" fontId="4" fillId="3"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xf numFmtId="164" fontId="3" fillId="0" borderId="2" xfId="0" applyNumberFormat="1" applyFont="1" applyBorder="1" applyAlignment="1">
      <alignment horizontal="center" vertical="center" wrapText="1"/>
    </xf>
    <xf numFmtId="164" fontId="4" fillId="3" borderId="2" xfId="0" applyNumberFormat="1" applyFont="1" applyFill="1" applyBorder="1" applyAlignment="1">
      <alignment horizontal="center" vertical="center" wrapText="1"/>
    </xf>
    <xf numFmtId="164" fontId="3" fillId="0" borderId="83" xfId="0" applyNumberFormat="1" applyFont="1" applyBorder="1" applyAlignment="1">
      <alignment horizontal="center" vertical="center"/>
    </xf>
    <xf numFmtId="0" fontId="2" fillId="3" borderId="3" xfId="0" applyFont="1" applyFill="1" applyBorder="1" applyAlignment="1">
      <alignment horizontal="left" vertical="center"/>
    </xf>
    <xf numFmtId="0" fontId="10" fillId="0" borderId="8" xfId="0" applyFont="1" applyBorder="1" applyAlignment="1">
      <alignment horizontal="left" vertical="center"/>
    </xf>
    <xf numFmtId="1" fontId="3" fillId="0" borderId="0" xfId="0" applyNumberFormat="1" applyFont="1" applyAlignment="1">
      <alignment horizontal="left" vertical="center"/>
    </xf>
    <xf numFmtId="0" fontId="2" fillId="0" borderId="84" xfId="0" applyFont="1" applyBorder="1" applyAlignment="1">
      <alignment horizontal="center" vertical="center"/>
    </xf>
    <xf numFmtId="0" fontId="3" fillId="0" borderId="85" xfId="0" applyFont="1" applyBorder="1" applyAlignment="1">
      <alignment vertical="center"/>
    </xf>
    <xf numFmtId="1" fontId="3" fillId="0" borderId="85" xfId="0" applyNumberFormat="1" applyFont="1" applyBorder="1" applyAlignment="1">
      <alignment horizontal="center" vertical="center"/>
    </xf>
    <xf numFmtId="2" fontId="3"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3" fillId="0" borderId="87" xfId="0" applyFont="1" applyBorder="1" applyAlignment="1">
      <alignment vertical="center"/>
    </xf>
    <xf numFmtId="1" fontId="3" fillId="0" borderId="87" xfId="0" applyNumberFormat="1" applyFont="1" applyBorder="1" applyAlignment="1">
      <alignment horizontal="center" vertical="center"/>
    </xf>
    <xf numFmtId="2" fontId="3" fillId="0" borderId="88" xfId="0" applyNumberFormat="1" applyFont="1" applyBorder="1" applyAlignment="1">
      <alignment horizontal="center" vertical="center"/>
    </xf>
    <xf numFmtId="2" fontId="3" fillId="0" borderId="87" xfId="0" applyNumberFormat="1" applyFont="1" applyBorder="1" applyAlignment="1">
      <alignment horizontal="center" vertical="center"/>
    </xf>
    <xf numFmtId="164" fontId="3" fillId="0" borderId="88" xfId="0" applyNumberFormat="1" applyFont="1" applyBorder="1" applyAlignment="1">
      <alignment horizontal="center" vertical="center"/>
    </xf>
    <xf numFmtId="0" fontId="2" fillId="0" borderId="89" xfId="0" applyFont="1" applyBorder="1" applyAlignment="1">
      <alignment horizontal="center" vertical="center"/>
    </xf>
    <xf numFmtId="0" fontId="3" fillId="0" borderId="90" xfId="0" applyFont="1" applyBorder="1" applyAlignment="1">
      <alignment vertical="center"/>
    </xf>
    <xf numFmtId="0" fontId="3" fillId="0" borderId="89" xfId="0" applyFont="1" applyBorder="1" applyAlignment="1">
      <alignment vertical="center"/>
    </xf>
    <xf numFmtId="2" fontId="3" fillId="0" borderId="87" xfId="0" applyNumberFormat="1" applyFont="1" applyBorder="1" applyAlignment="1">
      <alignment horizontal="left" vertical="center"/>
    </xf>
    <xf numFmtId="0" fontId="4" fillId="3" borderId="16" xfId="0" applyFont="1" applyFill="1" applyBorder="1" applyAlignment="1">
      <alignment horizontal="center" vertical="center"/>
    </xf>
    <xf numFmtId="0" fontId="19" fillId="3" borderId="17" xfId="0" applyFont="1" applyFill="1" applyBorder="1" applyAlignment="1">
      <alignment vertical="center"/>
    </xf>
    <xf numFmtId="0" fontId="14" fillId="3" borderId="18" xfId="0" applyFont="1" applyFill="1" applyBorder="1" applyAlignment="1">
      <alignment vertical="center"/>
    </xf>
    <xf numFmtId="0" fontId="20" fillId="0" borderId="0" xfId="0" applyFont="1" applyAlignment="1">
      <alignment vertical="center"/>
    </xf>
    <xf numFmtId="0" fontId="21" fillId="4" borderId="8" xfId="0" applyFont="1" applyFill="1" applyBorder="1" applyAlignment="1">
      <alignment horizontal="center" vertical="center"/>
    </xf>
    <xf numFmtId="0" fontId="22" fillId="0" borderId="0" xfId="0" applyFont="1" applyAlignment="1">
      <alignment vertical="center"/>
    </xf>
    <xf numFmtId="0" fontId="12" fillId="0" borderId="9" xfId="0" applyFont="1" applyBorder="1" applyAlignment="1">
      <alignment vertical="center"/>
    </xf>
    <xf numFmtId="0" fontId="0" fillId="0" borderId="0" xfId="0" applyAlignment="1">
      <alignment vertical="center"/>
    </xf>
    <xf numFmtId="0" fontId="12" fillId="4" borderId="8" xfId="0" applyFont="1" applyFill="1" applyBorder="1" applyAlignment="1">
      <alignment horizontal="center" vertical="center"/>
    </xf>
    <xf numFmtId="0" fontId="23" fillId="0" borderId="0" xfId="0" applyFont="1" applyAlignment="1">
      <alignment vertical="center"/>
    </xf>
    <xf numFmtId="0" fontId="12" fillId="0" borderId="9" xfId="0" applyFont="1" applyBorder="1" applyAlignment="1">
      <alignment vertical="center" wrapText="1"/>
    </xf>
    <xf numFmtId="0" fontId="13" fillId="0" borderId="0" xfId="0" applyFont="1" applyAlignment="1">
      <alignment vertical="center"/>
    </xf>
    <xf numFmtId="0" fontId="25" fillId="0" borderId="0" xfId="0" applyFont="1" applyAlignment="1">
      <alignment vertical="center"/>
    </xf>
    <xf numFmtId="0" fontId="22" fillId="0" borderId="0" xfId="0" applyFont="1" applyAlignment="1">
      <alignment horizontal="center" vertical="center"/>
    </xf>
    <xf numFmtId="0" fontId="26" fillId="0" borderId="0" xfId="0" applyFont="1" applyAlignment="1">
      <alignment vertical="center"/>
    </xf>
    <xf numFmtId="9" fontId="26" fillId="0" borderId="0" xfId="3" applyFont="1" applyFill="1" applyBorder="1" applyAlignment="1">
      <alignment vertical="center"/>
    </xf>
    <xf numFmtId="0" fontId="3" fillId="0" borderId="19"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11" fillId="3" borderId="8" xfId="0" applyFont="1" applyFill="1" applyBorder="1" applyAlignment="1">
      <alignment horizontal="center" vertical="center"/>
    </xf>
    <xf numFmtId="0" fontId="27" fillId="3" borderId="0" xfId="0" applyFont="1" applyFill="1" applyAlignment="1">
      <alignment vertical="center"/>
    </xf>
    <xf numFmtId="0" fontId="28" fillId="3" borderId="9" xfId="0" applyFont="1" applyFill="1" applyBorder="1" applyAlignment="1">
      <alignment vertical="center"/>
    </xf>
    <xf numFmtId="0" fontId="29" fillId="0" borderId="0" xfId="0" applyFont="1" applyAlignment="1">
      <alignment vertical="center"/>
    </xf>
    <xf numFmtId="0" fontId="3" fillId="0" borderId="22"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3" fillId="0" borderId="0" xfId="0" applyFont="1" applyAlignment="1">
      <alignment horizontal="center" vertical="center"/>
    </xf>
    <xf numFmtId="0" fontId="3" fillId="7" borderId="0" xfId="0" applyFont="1" applyFill="1" applyAlignment="1">
      <alignment horizontal="left" vertical="center"/>
    </xf>
    <xf numFmtId="0" fontId="0" fillId="7" borderId="0" xfId="0" applyFill="1" applyAlignment="1">
      <alignment horizontal="left" vertical="center"/>
    </xf>
    <xf numFmtId="0" fontId="2" fillId="6" borderId="1" xfId="0" applyFont="1" applyFill="1" applyBorder="1" applyAlignment="1">
      <alignment horizontal="center" vertical="center"/>
    </xf>
    <xf numFmtId="1" fontId="3" fillId="6" borderId="1" xfId="0" applyNumberFormat="1" applyFont="1" applyFill="1" applyBorder="1" applyAlignment="1">
      <alignment horizontal="center" vertical="center"/>
    </xf>
    <xf numFmtId="0" fontId="3" fillId="0" borderId="1" xfId="1" applyFont="1" applyFill="1" applyBorder="1" applyAlignment="1" applyProtection="1">
      <alignment vertical="center"/>
    </xf>
    <xf numFmtId="2" fontId="10" fillId="6" borderId="2" xfId="0" applyNumberFormat="1" applyFont="1" applyFill="1" applyBorder="1" applyAlignment="1">
      <alignment horizontal="center" vertical="center"/>
    </xf>
    <xf numFmtId="0" fontId="2" fillId="0" borderId="91" xfId="0" applyFont="1" applyBorder="1" applyAlignment="1">
      <alignment horizontal="center" vertical="center"/>
    </xf>
    <xf numFmtId="2" fontId="0" fillId="0" borderId="0" xfId="0" applyNumberFormat="1"/>
    <xf numFmtId="0" fontId="39" fillId="0" borderId="0" xfId="0" applyFont="1"/>
    <xf numFmtId="2" fontId="39" fillId="0" borderId="0" xfId="0" applyNumberFormat="1" applyFont="1"/>
    <xf numFmtId="0" fontId="3"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2" fontId="3" fillId="3" borderId="93" xfId="0" applyNumberFormat="1" applyFont="1" applyFill="1" applyBorder="1" applyAlignment="1">
      <alignment horizontal="center" vertical="center" wrapText="1"/>
    </xf>
    <xf numFmtId="2" fontId="3" fillId="3" borderId="94" xfId="0" applyNumberFormat="1" applyFont="1" applyFill="1" applyBorder="1" applyAlignment="1">
      <alignment horizontal="center" vertical="center" wrapText="1"/>
    </xf>
    <xf numFmtId="0" fontId="20" fillId="0" borderId="95" xfId="0" applyFont="1" applyBorder="1" applyAlignment="1">
      <alignment horizontal="center" vertical="center"/>
    </xf>
    <xf numFmtId="0" fontId="40" fillId="0" borderId="96" xfId="0" applyFont="1" applyBorder="1" applyAlignment="1">
      <alignment vertical="center"/>
    </xf>
    <xf numFmtId="2" fontId="40" fillId="0" borderId="96" xfId="0" applyNumberFormat="1" applyFont="1" applyBorder="1" applyAlignment="1">
      <alignment horizontal="center" vertical="center"/>
    </xf>
    <xf numFmtId="2" fontId="40" fillId="0" borderId="97" xfId="0" applyNumberFormat="1" applyFont="1" applyBorder="1" applyAlignment="1">
      <alignment horizontal="center" vertical="center"/>
    </xf>
    <xf numFmtId="0" fontId="6" fillId="0" borderId="95" xfId="0" applyFont="1" applyBorder="1" applyAlignment="1">
      <alignment horizontal="center" vertical="center"/>
    </xf>
    <xf numFmtId="0" fontId="39" fillId="0" borderId="96" xfId="1" applyFont="1" applyFill="1" applyBorder="1" applyAlignment="1" applyProtection="1">
      <alignment vertical="center"/>
    </xf>
    <xf numFmtId="2" fontId="39" fillId="0" borderId="96" xfId="0" applyNumberFormat="1" applyFont="1" applyBorder="1" applyAlignment="1">
      <alignment horizontal="center" vertical="center"/>
    </xf>
    <xf numFmtId="2" fontId="39" fillId="0" borderId="97" xfId="0" applyNumberFormat="1" applyFont="1" applyBorder="1" applyAlignment="1">
      <alignment horizontal="center" vertical="center"/>
    </xf>
    <xf numFmtId="0" fontId="39" fillId="0" borderId="96" xfId="0" applyFont="1" applyBorder="1" applyAlignment="1">
      <alignment vertical="center"/>
    </xf>
    <xf numFmtId="0" fontId="0" fillId="0" borderId="98" xfId="0" applyBorder="1"/>
    <xf numFmtId="0" fontId="39" fillId="0" borderId="99" xfId="0" applyFont="1" applyBorder="1"/>
    <xf numFmtId="2" fontId="39" fillId="0" borderId="100" xfId="0" applyNumberFormat="1" applyFont="1" applyBorder="1"/>
    <xf numFmtId="0" fontId="15" fillId="2" borderId="1" xfId="0" applyFont="1" applyFill="1" applyBorder="1" applyAlignment="1">
      <alignment horizontal="left" vertical="center"/>
    </xf>
    <xf numFmtId="2" fontId="3" fillId="3" borderId="25" xfId="0" applyNumberFormat="1" applyFont="1" applyFill="1" applyBorder="1" applyAlignment="1">
      <alignment horizontal="center" vertical="center" wrapText="1"/>
    </xf>
    <xf numFmtId="2" fontId="13" fillId="0" borderId="26" xfId="0" applyNumberFormat="1" applyFont="1" applyBorder="1" applyAlignment="1">
      <alignment horizontal="center" vertical="center"/>
    </xf>
    <xf numFmtId="2" fontId="0" fillId="0" borderId="0" xfId="0" applyNumberFormat="1" applyAlignment="1">
      <alignment horizontal="center" vertical="center"/>
    </xf>
    <xf numFmtId="2" fontId="2" fillId="2" borderId="26" xfId="0" applyNumberFormat="1" applyFont="1" applyFill="1" applyBorder="1" applyAlignment="1">
      <alignment horizontal="left" vertical="center"/>
    </xf>
    <xf numFmtId="0" fontId="3" fillId="0" borderId="101" xfId="0" applyFont="1" applyBorder="1" applyAlignment="1">
      <alignment vertical="center"/>
    </xf>
    <xf numFmtId="0" fontId="2" fillId="0" borderId="101" xfId="0" applyFont="1" applyBorder="1" applyAlignment="1">
      <alignment horizontal="center" vertical="center"/>
    </xf>
    <xf numFmtId="2" fontId="3" fillId="0" borderId="101" xfId="0" applyNumberFormat="1" applyFont="1" applyBorder="1" applyAlignment="1">
      <alignment horizontal="center" vertical="center"/>
    </xf>
    <xf numFmtId="1" fontId="3" fillId="0" borderId="101" xfId="0" applyNumberFormat="1" applyFont="1" applyBorder="1" applyAlignment="1">
      <alignment horizontal="center" vertical="center"/>
    </xf>
    <xf numFmtId="2" fontId="3" fillId="0" borderId="9" xfId="0" applyNumberFormat="1" applyFont="1" applyBorder="1" applyAlignment="1">
      <alignment horizontal="center" vertical="center"/>
    </xf>
    <xf numFmtId="0" fontId="2" fillId="0" borderId="102" xfId="0" applyFont="1" applyBorder="1" applyAlignment="1">
      <alignment horizontal="center" vertical="center"/>
    </xf>
    <xf numFmtId="2" fontId="3" fillId="0" borderId="102" xfId="0" applyNumberFormat="1" applyFont="1" applyBorder="1" applyAlignment="1">
      <alignment horizontal="center" vertical="center"/>
    </xf>
    <xf numFmtId="164" fontId="3" fillId="0" borderId="103" xfId="0" applyNumberFormat="1" applyFont="1" applyBorder="1" applyAlignment="1">
      <alignment horizontal="center" vertical="center"/>
    </xf>
    <xf numFmtId="2" fontId="3" fillId="0" borderId="101" xfId="0" applyNumberFormat="1" applyFont="1" applyBorder="1" applyAlignment="1">
      <alignment horizontal="left" vertical="center"/>
    </xf>
    <xf numFmtId="0" fontId="3" fillId="0" borderId="104" xfId="0" applyFont="1" applyBorder="1" applyAlignment="1">
      <alignment vertical="center"/>
    </xf>
    <xf numFmtId="0" fontId="2" fillId="0" borderId="105" xfId="0" applyFont="1" applyBorder="1" applyAlignment="1">
      <alignment horizontal="center" vertical="center"/>
    </xf>
    <xf numFmtId="0" fontId="2" fillId="6" borderId="102" xfId="0" applyFont="1" applyFill="1" applyBorder="1" applyAlignment="1">
      <alignment horizontal="center" vertical="center"/>
    </xf>
    <xf numFmtId="0" fontId="3" fillId="6" borderId="102" xfId="0" applyFont="1" applyFill="1" applyBorder="1" applyAlignment="1">
      <alignment vertical="center"/>
    </xf>
    <xf numFmtId="2" fontId="10" fillId="6" borderId="102" xfId="0" applyNumberFormat="1" applyFont="1" applyFill="1" applyBorder="1" applyAlignment="1">
      <alignment horizontal="center" vertical="center"/>
    </xf>
    <xf numFmtId="164" fontId="10" fillId="6" borderId="103" xfId="0" applyNumberFormat="1" applyFont="1" applyFill="1" applyBorder="1" applyAlignment="1">
      <alignment horizontal="center" vertical="center"/>
    </xf>
    <xf numFmtId="0" fontId="11" fillId="3" borderId="106" xfId="0" applyFont="1" applyFill="1" applyBorder="1" applyAlignment="1">
      <alignment horizontal="right" vertical="center"/>
    </xf>
    <xf numFmtId="0" fontId="2" fillId="0" borderId="107" xfId="0" applyFont="1" applyBorder="1" applyAlignment="1">
      <alignment horizontal="center" vertical="center"/>
    </xf>
    <xf numFmtId="0" fontId="3" fillId="0" borderId="108" xfId="0" applyFont="1" applyBorder="1" applyAlignment="1">
      <alignment vertical="center"/>
    </xf>
    <xf numFmtId="1" fontId="3" fillId="0" borderId="107" xfId="0" applyNumberFormat="1" applyFont="1" applyBorder="1" applyAlignment="1">
      <alignment horizontal="center" vertical="center"/>
    </xf>
    <xf numFmtId="2" fontId="3" fillId="0" borderId="109" xfId="0" applyNumberFormat="1" applyFont="1" applyBorder="1" applyAlignment="1">
      <alignment horizontal="center" vertical="center"/>
    </xf>
    <xf numFmtId="0" fontId="2" fillId="6" borderId="8" xfId="0" applyFont="1" applyFill="1" applyBorder="1" applyAlignment="1">
      <alignment horizontal="lef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3" fillId="0" borderId="112" xfId="0" applyFont="1" applyBorder="1" applyAlignment="1">
      <alignment vertical="center"/>
    </xf>
    <xf numFmtId="1" fontId="3" fillId="0" borderId="112" xfId="0" applyNumberFormat="1" applyFont="1" applyBorder="1" applyAlignment="1">
      <alignment horizontal="center" vertical="center"/>
    </xf>
    <xf numFmtId="2" fontId="3" fillId="0" borderId="113" xfId="0" applyNumberFormat="1" applyFont="1" applyBorder="1" applyAlignment="1">
      <alignment horizontal="center" vertical="center"/>
    </xf>
    <xf numFmtId="0" fontId="2" fillId="0" borderId="114" xfId="0" applyFont="1" applyBorder="1" applyAlignment="1">
      <alignment horizontal="center" vertical="center"/>
    </xf>
    <xf numFmtId="0" fontId="3" fillId="0" borderId="115" xfId="0" applyFont="1" applyBorder="1" applyAlignment="1">
      <alignment vertical="center"/>
    </xf>
    <xf numFmtId="1" fontId="3" fillId="0" borderId="115"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11" fillId="3" borderId="116" xfId="0" applyFont="1" applyFill="1" applyBorder="1" applyAlignment="1">
      <alignment horizontal="left" vertical="center"/>
    </xf>
    <xf numFmtId="0" fontId="11" fillId="0" borderId="22" xfId="0" applyFont="1" applyBorder="1" applyAlignment="1">
      <alignment horizontal="right" vertical="center"/>
    </xf>
    <xf numFmtId="0" fontId="0" fillId="0" borderId="81" xfId="0" applyBorder="1"/>
    <xf numFmtId="0" fontId="2" fillId="0" borderId="117" xfId="0" applyFont="1" applyBorder="1" applyAlignment="1">
      <alignment horizontal="center" vertical="center"/>
    </xf>
    <xf numFmtId="0" fontId="0" fillId="0" borderId="118" xfId="0" applyBorder="1"/>
    <xf numFmtId="0" fontId="3" fillId="0" borderId="119" xfId="0" applyFont="1" applyBorder="1" applyAlignment="1">
      <alignment vertical="center"/>
    </xf>
    <xf numFmtId="1" fontId="3" fillId="0" borderId="119" xfId="0" quotePrefix="1" applyNumberFormat="1" applyFont="1" applyBorder="1" applyAlignment="1">
      <alignment horizontal="center" vertical="center"/>
    </xf>
    <xf numFmtId="0" fontId="2" fillId="0" borderId="81" xfId="0" applyFont="1" applyBorder="1" applyAlignment="1">
      <alignment vertical="center"/>
    </xf>
    <xf numFmtId="0" fontId="2" fillId="0" borderId="120" xfId="0" applyFont="1" applyBorder="1" applyAlignment="1">
      <alignment vertical="center"/>
    </xf>
    <xf numFmtId="0" fontId="11" fillId="3" borderId="121" xfId="0" applyFont="1" applyFill="1" applyBorder="1" applyAlignment="1">
      <alignment horizontal="right" vertical="center"/>
    </xf>
    <xf numFmtId="0" fontId="11" fillId="3" borderId="122" xfId="0" applyFont="1" applyFill="1" applyBorder="1" applyAlignment="1">
      <alignment horizontal="right" vertical="center"/>
    </xf>
    <xf numFmtId="2" fontId="14" fillId="3" borderId="1" xfId="0" applyNumberFormat="1" applyFont="1" applyFill="1" applyBorder="1" applyAlignment="1">
      <alignment horizontal="center" vertical="center"/>
    </xf>
    <xf numFmtId="0" fontId="39" fillId="0" borderId="79" xfId="0" applyFont="1" applyBorder="1" applyAlignment="1">
      <alignment vertical="center"/>
    </xf>
    <xf numFmtId="2" fontId="39" fillId="0" borderId="79" xfId="0" applyNumberFormat="1" applyFont="1" applyBorder="1" applyAlignment="1">
      <alignment horizontal="center" vertical="center"/>
    </xf>
    <xf numFmtId="0" fontId="39" fillId="0" borderId="11" xfId="0" applyFont="1" applyBorder="1" applyAlignment="1">
      <alignment vertical="center"/>
    </xf>
    <xf numFmtId="2" fontId="39" fillId="0" borderId="11" xfId="0" applyNumberFormat="1" applyFont="1" applyBorder="1" applyAlignment="1">
      <alignment horizontal="center" vertical="center"/>
    </xf>
    <xf numFmtId="0" fontId="39" fillId="0" borderId="1" xfId="0" applyFont="1" applyBorder="1" applyAlignment="1">
      <alignment vertical="center"/>
    </xf>
    <xf numFmtId="2" fontId="39" fillId="0" borderId="1" xfId="0" applyNumberFormat="1" applyFont="1" applyBorder="1" applyAlignment="1">
      <alignment horizontal="center" vertical="center"/>
    </xf>
    <xf numFmtId="0" fontId="6" fillId="0" borderId="123" xfId="0" applyFont="1" applyBorder="1" applyAlignment="1">
      <alignment horizontal="center" vertical="center"/>
    </xf>
    <xf numFmtId="0" fontId="6" fillId="0" borderId="30" xfId="0" applyFont="1" applyBorder="1" applyAlignment="1">
      <alignment horizontal="center" vertical="center"/>
    </xf>
    <xf numFmtId="0" fontId="15" fillId="8" borderId="13" xfId="0" applyFont="1" applyFill="1" applyBorder="1" applyAlignment="1">
      <alignment horizontal="left" vertical="center"/>
    </xf>
    <xf numFmtId="2" fontId="0" fillId="8" borderId="31" xfId="0" applyNumberFormat="1" applyFill="1" applyBorder="1" applyAlignment="1">
      <alignment horizontal="center" vertical="center"/>
    </xf>
    <xf numFmtId="0" fontId="2" fillId="8" borderId="32" xfId="0" applyFont="1" applyFill="1" applyBorder="1" applyAlignment="1">
      <alignment horizontal="left" vertical="center"/>
    </xf>
    <xf numFmtId="2" fontId="2" fillId="8" borderId="124" xfId="0" applyNumberFormat="1" applyFont="1" applyFill="1" applyBorder="1" applyAlignment="1">
      <alignment horizontal="left" vertical="center"/>
    </xf>
    <xf numFmtId="2" fontId="41" fillId="0" borderId="125" xfId="0" applyNumberFormat="1" applyFont="1" applyBorder="1" applyAlignment="1">
      <alignment horizontal="center" vertical="center"/>
    </xf>
    <xf numFmtId="2" fontId="41" fillId="0" borderId="33" xfId="0" applyNumberFormat="1" applyFont="1" applyBorder="1" applyAlignment="1">
      <alignment horizontal="center" vertical="center"/>
    </xf>
    <xf numFmtId="2" fontId="41" fillId="0" borderId="26" xfId="0" applyNumberFormat="1" applyFont="1" applyBorder="1" applyAlignment="1">
      <alignment horizontal="center" vertical="center"/>
    </xf>
    <xf numFmtId="0" fontId="12" fillId="6" borderId="8" xfId="0" applyFont="1" applyFill="1" applyBorder="1" applyAlignment="1">
      <alignment horizontal="center" vertical="center"/>
    </xf>
    <xf numFmtId="0" fontId="2" fillId="0" borderId="126" xfId="0" applyFont="1" applyBorder="1" applyAlignment="1">
      <alignment horizontal="center" vertical="center"/>
    </xf>
    <xf numFmtId="0" fontId="3" fillId="0" borderId="127" xfId="0" applyFont="1" applyBorder="1" applyAlignment="1">
      <alignment vertical="center"/>
    </xf>
    <xf numFmtId="1" fontId="3" fillId="0" borderId="128" xfId="0" quotePrefix="1" applyNumberFormat="1" applyFont="1" applyBorder="1" applyAlignment="1">
      <alignment horizontal="center" vertical="center"/>
    </xf>
    <xf numFmtId="0" fontId="0" fillId="0" borderId="129" xfId="0" applyBorder="1"/>
    <xf numFmtId="0" fontId="10" fillId="0" borderId="81" xfId="0" applyFont="1" applyBorder="1" applyAlignment="1">
      <alignment horizontal="right" vertical="center"/>
    </xf>
    <xf numFmtId="0" fontId="2" fillId="0" borderId="34" xfId="0" applyFont="1" applyBorder="1" applyAlignment="1">
      <alignment horizontal="center" vertical="center"/>
    </xf>
    <xf numFmtId="2" fontId="3" fillId="0" borderId="6" xfId="0" applyNumberFormat="1" applyFont="1" applyBorder="1" applyAlignment="1">
      <alignment horizontal="left" vertical="center"/>
    </xf>
    <xf numFmtId="164" fontId="3" fillId="0" borderId="35" xfId="0" applyNumberFormat="1" applyFont="1" applyBorder="1" applyAlignment="1">
      <alignment horizontal="center" vertical="center"/>
    </xf>
    <xf numFmtId="0" fontId="3" fillId="0" borderId="130" xfId="0" applyFont="1" applyBorder="1" applyAlignment="1">
      <alignment vertical="center"/>
    </xf>
    <xf numFmtId="0" fontId="2" fillId="0" borderId="131" xfId="0" applyFont="1" applyBorder="1" applyAlignment="1">
      <alignment horizontal="center" vertical="center"/>
    </xf>
    <xf numFmtId="0" fontId="15" fillId="8" borderId="36" xfId="0" applyFont="1" applyFill="1" applyBorder="1" applyAlignment="1">
      <alignment horizontal="left" vertical="center"/>
    </xf>
    <xf numFmtId="0" fontId="2" fillId="8" borderId="34" xfId="0" applyFont="1" applyFill="1" applyBorder="1" applyAlignment="1">
      <alignment horizontal="left" vertical="center"/>
    </xf>
    <xf numFmtId="2" fontId="2" fillId="8" borderId="37" xfId="0" applyNumberFormat="1" applyFont="1" applyFill="1" applyBorder="1" applyAlignment="1">
      <alignment horizontal="left" vertical="center"/>
    </xf>
    <xf numFmtId="0" fontId="6" fillId="0" borderId="132" xfId="0" applyFont="1" applyBorder="1" applyAlignment="1">
      <alignment horizontal="center" vertical="center"/>
    </xf>
    <xf numFmtId="2" fontId="41" fillId="0" borderId="133" xfId="0" applyNumberFormat="1" applyFont="1" applyBorder="1" applyAlignment="1">
      <alignment horizontal="center" vertical="center"/>
    </xf>
    <xf numFmtId="0" fontId="39" fillId="0" borderId="107" xfId="0" applyFont="1" applyBorder="1" applyAlignment="1">
      <alignment vertical="center"/>
    </xf>
    <xf numFmtId="2" fontId="39" fillId="0" borderId="107" xfId="0" applyNumberFormat="1" applyFont="1" applyBorder="1" applyAlignment="1">
      <alignment horizontal="center" vertical="center"/>
    </xf>
    <xf numFmtId="0" fontId="2" fillId="0" borderId="134" xfId="0" applyFont="1" applyBorder="1" applyAlignment="1">
      <alignment horizontal="center" vertical="center"/>
    </xf>
    <xf numFmtId="166" fontId="3" fillId="0" borderId="135" xfId="0" quotePrefix="1" applyNumberFormat="1" applyFont="1" applyBorder="1" applyAlignment="1">
      <alignment horizontal="center" vertical="center"/>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2" fontId="3" fillId="9" borderId="39" xfId="0" applyNumberFormat="1" applyFont="1" applyFill="1" applyBorder="1" applyAlignment="1">
      <alignment horizontal="center" vertical="center" wrapText="1"/>
    </xf>
    <xf numFmtId="164" fontId="3" fillId="9" borderId="40" xfId="0" applyNumberFormat="1" applyFont="1" applyFill="1" applyBorder="1" applyAlignment="1">
      <alignment horizontal="center" vertical="center" wrapText="1"/>
    </xf>
    <xf numFmtId="0" fontId="3" fillId="0" borderId="136" xfId="0" applyFont="1" applyBorder="1" applyAlignment="1">
      <alignment vertical="center"/>
    </xf>
    <xf numFmtId="0" fontId="3" fillId="0" borderId="96" xfId="0" applyFont="1" applyBorder="1" applyAlignment="1">
      <alignment vertical="center"/>
    </xf>
    <xf numFmtId="2" fontId="3" fillId="0" borderId="96" xfId="0" applyNumberFormat="1" applyFont="1" applyBorder="1" applyAlignment="1">
      <alignment horizontal="center" vertical="center"/>
    </xf>
    <xf numFmtId="164" fontId="3" fillId="0" borderId="137" xfId="0" applyNumberFormat="1" applyFont="1" applyBorder="1" applyAlignment="1">
      <alignment horizontal="center" vertical="center"/>
    </xf>
    <xf numFmtId="0" fontId="3" fillId="0" borderId="134" xfId="0" applyFont="1" applyBorder="1" applyAlignment="1">
      <alignment vertical="center"/>
    </xf>
    <xf numFmtId="2" fontId="3" fillId="0" borderId="134" xfId="0" applyNumberFormat="1" applyFont="1" applyBorder="1" applyAlignment="1">
      <alignment horizontal="center" vertical="center"/>
    </xf>
    <xf numFmtId="164" fontId="3" fillId="0" borderId="138" xfId="0" applyNumberFormat="1" applyFont="1" applyBorder="1" applyAlignment="1">
      <alignment horizontal="center" vertical="center"/>
    </xf>
    <xf numFmtId="0" fontId="11" fillId="0" borderId="81" xfId="0" applyFont="1" applyBorder="1" applyAlignment="1">
      <alignment horizontal="right" vertical="center"/>
    </xf>
    <xf numFmtId="0" fontId="3" fillId="0" borderId="139" xfId="0" applyFont="1" applyBorder="1" applyAlignment="1">
      <alignment vertical="center"/>
    </xf>
    <xf numFmtId="1" fontId="3" fillId="0" borderId="96" xfId="0" applyNumberFormat="1" applyFont="1" applyBorder="1" applyAlignment="1">
      <alignment horizontal="center" vertical="center"/>
    </xf>
    <xf numFmtId="2" fontId="3" fillId="0" borderId="137" xfId="0" applyNumberFormat="1" applyFont="1" applyBorder="1" applyAlignment="1">
      <alignment horizontal="center" vertical="center"/>
    </xf>
    <xf numFmtId="0" fontId="2" fillId="0" borderId="140" xfId="0" applyFont="1" applyBorder="1" applyAlignment="1">
      <alignment horizontal="left" vertical="center"/>
    </xf>
    <xf numFmtId="1" fontId="3" fillId="0" borderId="134" xfId="0" applyNumberFormat="1" applyFont="1" applyBorder="1" applyAlignment="1">
      <alignment horizontal="center" vertical="center"/>
    </xf>
    <xf numFmtId="2" fontId="3" fillId="0" borderId="138" xfId="0" applyNumberFormat="1" applyFont="1" applyBorder="1" applyAlignment="1">
      <alignment horizontal="center" vertical="center"/>
    </xf>
    <xf numFmtId="0" fontId="2" fillId="0" borderId="96" xfId="0" applyFont="1" applyBorder="1" applyAlignment="1">
      <alignment horizontal="center" vertical="center"/>
    </xf>
    <xf numFmtId="2" fontId="3" fillId="0" borderId="7" xfId="0" applyNumberFormat="1" applyFont="1" applyBorder="1" applyAlignment="1">
      <alignment horizontal="center" vertical="center"/>
    </xf>
    <xf numFmtId="0" fontId="2" fillId="0" borderId="139" xfId="0" applyFont="1" applyBorder="1" applyAlignment="1">
      <alignment horizontal="center" vertical="center"/>
    </xf>
    <xf numFmtId="1" fontId="3" fillId="0" borderId="139" xfId="0" applyNumberFormat="1" applyFont="1" applyBorder="1" applyAlignment="1">
      <alignment horizontal="center" vertical="center"/>
    </xf>
    <xf numFmtId="2" fontId="3" fillId="3" borderId="2" xfId="0" applyNumberFormat="1" applyFont="1" applyFill="1" applyBorder="1" applyAlignment="1">
      <alignment horizontal="center" vertical="center"/>
    </xf>
    <xf numFmtId="0" fontId="8" fillId="7" borderId="8" xfId="0" applyFont="1" applyFill="1" applyBorder="1" applyAlignment="1">
      <alignment vertical="center"/>
    </xf>
    <xf numFmtId="0" fontId="2" fillId="7" borderId="0" xfId="0" applyFont="1" applyFill="1" applyAlignment="1">
      <alignment horizontal="center" vertical="center"/>
    </xf>
    <xf numFmtId="2" fontId="3" fillId="7" borderId="0" xfId="0" applyNumberFormat="1" applyFont="1" applyFill="1" applyAlignment="1">
      <alignment horizontal="center" vertical="center" wrapText="1"/>
    </xf>
    <xf numFmtId="164" fontId="3" fillId="7" borderId="9" xfId="0" applyNumberFormat="1" applyFont="1" applyFill="1" applyBorder="1" applyAlignment="1">
      <alignment horizontal="center" vertical="center" wrapText="1"/>
    </xf>
    <xf numFmtId="0" fontId="2" fillId="7" borderId="42" xfId="0" applyFont="1" applyFill="1" applyBorder="1" applyAlignment="1">
      <alignment vertical="center"/>
    </xf>
    <xf numFmtId="0" fontId="2" fillId="7" borderId="43" xfId="0" applyFont="1" applyFill="1" applyBorder="1" applyAlignment="1">
      <alignment horizontal="center" vertical="center"/>
    </xf>
    <xf numFmtId="2" fontId="3" fillId="7" borderId="43" xfId="0" applyNumberFormat="1" applyFont="1" applyFill="1" applyBorder="1" applyAlignment="1">
      <alignment horizontal="center" vertical="center" wrapText="1"/>
    </xf>
    <xf numFmtId="164" fontId="3" fillId="7" borderId="28" xfId="0" applyNumberFormat="1" applyFont="1" applyFill="1" applyBorder="1" applyAlignment="1">
      <alignment horizontal="center" vertical="center" wrapText="1"/>
    </xf>
    <xf numFmtId="0" fontId="3" fillId="7" borderId="0" xfId="0" applyFont="1" applyFill="1" applyAlignment="1">
      <alignment vertical="center"/>
    </xf>
    <xf numFmtId="2" fontId="3" fillId="7" borderId="0" xfId="0" applyNumberFormat="1" applyFont="1" applyFill="1" applyAlignment="1">
      <alignment horizontal="center" vertical="center"/>
    </xf>
    <xf numFmtId="164" fontId="3" fillId="7" borderId="9" xfId="0" applyNumberFormat="1" applyFont="1" applyFill="1" applyBorder="1" applyAlignment="1">
      <alignment horizontal="center" vertical="center"/>
    </xf>
    <xf numFmtId="0" fontId="3" fillId="7" borderId="43" xfId="0" applyFont="1" applyFill="1" applyBorder="1" applyAlignment="1">
      <alignment vertical="center"/>
    </xf>
    <xf numFmtId="2" fontId="3" fillId="7" borderId="43" xfId="0" applyNumberFormat="1" applyFont="1" applyFill="1" applyBorder="1" applyAlignment="1">
      <alignment horizontal="center" vertical="center"/>
    </xf>
    <xf numFmtId="164" fontId="3" fillId="7" borderId="28" xfId="0" applyNumberFormat="1" applyFont="1" applyFill="1" applyBorder="1" applyAlignment="1">
      <alignment horizontal="center" vertical="center"/>
    </xf>
    <xf numFmtId="0" fontId="2" fillId="7" borderId="141" xfId="0" applyFont="1" applyFill="1" applyBorder="1" applyAlignment="1">
      <alignment vertical="center"/>
    </xf>
    <xf numFmtId="0" fontId="2" fillId="7" borderId="142" xfId="0" applyFont="1" applyFill="1" applyBorder="1" applyAlignment="1">
      <alignment horizontal="center" vertical="center"/>
    </xf>
    <xf numFmtId="0" fontId="3" fillId="7" borderId="142" xfId="0" applyFont="1" applyFill="1" applyBorder="1" applyAlignment="1">
      <alignment vertical="center"/>
    </xf>
    <xf numFmtId="2" fontId="3" fillId="7" borderId="142" xfId="0" applyNumberFormat="1" applyFont="1" applyFill="1" applyBorder="1" applyAlignment="1">
      <alignment horizontal="center" vertical="center"/>
    </xf>
    <xf numFmtId="164" fontId="3" fillId="7" borderId="109" xfId="0" applyNumberFormat="1" applyFont="1" applyFill="1" applyBorder="1" applyAlignment="1">
      <alignment horizontal="center" vertical="center"/>
    </xf>
    <xf numFmtId="1" fontId="3" fillId="7" borderId="0" xfId="0" applyNumberFormat="1" applyFont="1" applyFill="1" applyAlignment="1">
      <alignment horizontal="center" vertical="center"/>
    </xf>
    <xf numFmtId="1" fontId="3" fillId="7" borderId="43" xfId="0" applyNumberFormat="1" applyFont="1" applyFill="1" applyBorder="1" applyAlignment="1">
      <alignment horizontal="center" vertical="center"/>
    </xf>
    <xf numFmtId="2" fontId="3" fillId="7" borderId="9" xfId="0" applyNumberFormat="1" applyFont="1" applyFill="1" applyBorder="1" applyAlignment="1">
      <alignment horizontal="center" vertical="center"/>
    </xf>
    <xf numFmtId="2" fontId="3" fillId="7" borderId="28" xfId="0" applyNumberFormat="1" applyFont="1" applyFill="1" applyBorder="1" applyAlignment="1">
      <alignment horizontal="center" vertical="center"/>
    </xf>
    <xf numFmtId="0" fontId="3" fillId="7" borderId="41" xfId="0" applyFont="1" applyFill="1" applyBorder="1" applyAlignment="1">
      <alignment vertical="center"/>
    </xf>
    <xf numFmtId="165" fontId="3" fillId="7" borderId="0" xfId="0" quotePrefix="1" applyNumberFormat="1" applyFont="1" applyFill="1" applyAlignment="1">
      <alignment horizontal="center" vertical="center"/>
    </xf>
    <xf numFmtId="0" fontId="2" fillId="7" borderId="8" xfId="0" applyFont="1" applyFill="1" applyBorder="1" applyAlignment="1">
      <alignment vertical="center"/>
    </xf>
    <xf numFmtId="0" fontId="2" fillId="0" borderId="143" xfId="0" applyFont="1" applyBorder="1" applyAlignment="1">
      <alignment horizontal="center" vertical="center"/>
    </xf>
    <xf numFmtId="0" fontId="3" fillId="0" borderId="144" xfId="0" applyFont="1" applyBorder="1" applyAlignment="1">
      <alignment vertical="center"/>
    </xf>
    <xf numFmtId="1" fontId="3" fillId="0" borderId="144" xfId="0" applyNumberFormat="1" applyFont="1" applyBorder="1" applyAlignment="1">
      <alignment horizontal="center" vertical="center"/>
    </xf>
    <xf numFmtId="2" fontId="3" fillId="0" borderId="145" xfId="0" applyNumberFormat="1" applyFont="1" applyBorder="1" applyAlignment="1">
      <alignment horizontal="center" vertical="center"/>
    </xf>
    <xf numFmtId="0" fontId="2" fillId="0" borderId="146" xfId="0" applyFont="1" applyBorder="1" applyAlignment="1">
      <alignment horizontal="left" vertical="center"/>
    </xf>
    <xf numFmtId="0" fontId="2" fillId="0" borderId="147" xfId="0" applyFont="1" applyBorder="1" applyAlignment="1">
      <alignment horizontal="center" vertical="center"/>
    </xf>
    <xf numFmtId="2" fontId="3" fillId="0" borderId="29" xfId="0" applyNumberFormat="1" applyFont="1" applyBorder="1" applyAlignment="1">
      <alignment horizontal="center" vertical="center"/>
    </xf>
    <xf numFmtId="2" fontId="3" fillId="0" borderId="35"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44" xfId="0" applyFont="1" applyBorder="1" applyAlignment="1">
      <alignment horizontal="center" vertical="center"/>
    </xf>
    <xf numFmtId="0" fontId="3" fillId="0" borderId="150" xfId="0" applyFont="1" applyBorder="1" applyAlignment="1">
      <alignment vertical="center"/>
    </xf>
    <xf numFmtId="0" fontId="0" fillId="0" borderId="145" xfId="0" applyBorder="1"/>
    <xf numFmtId="0" fontId="0" fillId="0" borderId="0" xfId="0" applyAlignment="1">
      <alignment horizontal="left"/>
    </xf>
    <xf numFmtId="0" fontId="3" fillId="0" borderId="151" xfId="0" applyFont="1" applyBorder="1" applyAlignment="1">
      <alignment vertical="center"/>
    </xf>
    <xf numFmtId="1" fontId="3" fillId="0" borderId="151" xfId="0" applyNumberFormat="1" applyFont="1" applyBorder="1" applyAlignment="1">
      <alignment horizontal="center" vertical="center"/>
    </xf>
    <xf numFmtId="2" fontId="3" fillId="0" borderId="152" xfId="0" applyNumberFormat="1" applyFont="1" applyBorder="1" applyAlignment="1">
      <alignment horizontal="center" vertical="center"/>
    </xf>
    <xf numFmtId="0" fontId="2" fillId="0" borderId="153" xfId="0" applyFont="1" applyBorder="1" applyAlignment="1">
      <alignment horizontal="center" vertical="center"/>
    </xf>
    <xf numFmtId="0" fontId="3" fillId="0" borderId="154" xfId="0" applyFont="1" applyBorder="1" applyAlignment="1">
      <alignment vertical="center"/>
    </xf>
    <xf numFmtId="1" fontId="3" fillId="0" borderId="154" xfId="0" applyNumberFormat="1" applyFont="1" applyBorder="1" applyAlignment="1">
      <alignment horizontal="center" vertical="center"/>
    </xf>
    <xf numFmtId="2" fontId="3" fillId="0" borderId="155" xfId="0" applyNumberFormat="1" applyFont="1" applyBorder="1" applyAlignment="1">
      <alignment horizontal="center" vertical="center"/>
    </xf>
    <xf numFmtId="0" fontId="2" fillId="0" borderId="156" xfId="0" applyFont="1" applyBorder="1" applyAlignment="1">
      <alignment horizontal="center" vertical="center"/>
    </xf>
    <xf numFmtId="166" fontId="3" fillId="0" borderId="156" xfId="0" quotePrefix="1" applyNumberFormat="1" applyFont="1" applyBorder="1" applyAlignment="1">
      <alignment horizontal="center" vertical="center"/>
    </xf>
    <xf numFmtId="0" fontId="0" fillId="0" borderId="157" xfId="0" applyBorder="1"/>
    <xf numFmtId="0" fontId="2" fillId="0" borderId="22" xfId="0" applyFont="1" applyBorder="1" applyAlignment="1">
      <alignment vertical="center"/>
    </xf>
    <xf numFmtId="0" fontId="2" fillId="0" borderId="158" xfId="0" applyFont="1" applyBorder="1" applyAlignment="1">
      <alignment horizontal="center" vertical="center"/>
    </xf>
    <xf numFmtId="0" fontId="3" fillId="0" borderId="159" xfId="0" applyFont="1" applyBorder="1" applyAlignment="1">
      <alignment vertical="center"/>
    </xf>
    <xf numFmtId="166" fontId="3" fillId="0" borderId="158" xfId="0" quotePrefix="1" applyNumberFormat="1" applyFont="1" applyBorder="1" applyAlignment="1">
      <alignment horizontal="center" vertical="center"/>
    </xf>
    <xf numFmtId="0" fontId="0" fillId="0" borderId="160" xfId="0" applyBorder="1"/>
    <xf numFmtId="0" fontId="11" fillId="3" borderId="161" xfId="0" applyFont="1" applyFill="1" applyBorder="1" applyAlignment="1">
      <alignment horizontal="right" vertical="center"/>
    </xf>
    <xf numFmtId="0" fontId="2" fillId="0" borderId="162" xfId="0" applyFont="1" applyBorder="1" applyAlignment="1">
      <alignment horizontal="left" vertical="center"/>
    </xf>
    <xf numFmtId="0" fontId="2" fillId="0" borderId="151" xfId="0" applyFont="1" applyBorder="1" applyAlignment="1">
      <alignment horizontal="center" vertical="center"/>
    </xf>
    <xf numFmtId="0" fontId="0" fillId="0" borderId="163" xfId="0" applyBorder="1"/>
    <xf numFmtId="0" fontId="2" fillId="0" borderId="119" xfId="0" applyFont="1" applyBorder="1" applyAlignment="1">
      <alignment horizontal="center" vertical="center"/>
    </xf>
    <xf numFmtId="0" fontId="11" fillId="0" borderId="164" xfId="0" applyFont="1" applyBorder="1" applyAlignment="1">
      <alignment horizontal="right" vertical="center"/>
    </xf>
    <xf numFmtId="0" fontId="11" fillId="0" borderId="165" xfId="0" applyFont="1" applyBorder="1" applyAlignment="1">
      <alignment horizontal="right" vertical="center"/>
    </xf>
    <xf numFmtId="2" fontId="3" fillId="0" borderId="151" xfId="0" applyNumberFormat="1" applyFont="1" applyBorder="1" applyAlignment="1">
      <alignment horizontal="center" vertical="center"/>
    </xf>
    <xf numFmtId="164" fontId="3" fillId="0" borderId="152" xfId="0" applyNumberFormat="1" applyFont="1" applyBorder="1" applyAlignment="1">
      <alignment horizontal="center" vertical="center"/>
    </xf>
    <xf numFmtId="0" fontId="11" fillId="0" borderId="81" xfId="0" applyFont="1" applyBorder="1" applyAlignment="1">
      <alignment vertical="center"/>
    </xf>
    <xf numFmtId="0" fontId="11" fillId="0" borderId="166" xfId="0" applyFont="1" applyBorder="1" applyAlignment="1">
      <alignment vertical="center"/>
    </xf>
    <xf numFmtId="0" fontId="2" fillId="0" borderId="167" xfId="0" applyFont="1" applyBorder="1" applyAlignment="1">
      <alignment vertical="center"/>
    </xf>
    <xf numFmtId="0" fontId="2" fillId="0" borderId="168" xfId="0" applyFont="1" applyBorder="1" applyAlignment="1">
      <alignment vertical="center"/>
    </xf>
    <xf numFmtId="0" fontId="2" fillId="3" borderId="81" xfId="0" applyFont="1" applyFill="1" applyBorder="1" applyAlignment="1">
      <alignment vertical="center"/>
    </xf>
    <xf numFmtId="0" fontId="2" fillId="0" borderId="169" xfId="0" applyFont="1" applyBorder="1" applyAlignment="1">
      <alignment horizontal="center" vertical="center"/>
    </xf>
    <xf numFmtId="2" fontId="3" fillId="0" borderId="170" xfId="0" applyNumberFormat="1" applyFont="1" applyBorder="1" applyAlignment="1">
      <alignment horizontal="left" vertical="center"/>
    </xf>
    <xf numFmtId="2" fontId="3" fillId="0" borderId="170" xfId="0" applyNumberFormat="1" applyFont="1" applyBorder="1" applyAlignment="1">
      <alignment horizontal="center" vertical="center"/>
    </xf>
    <xf numFmtId="164" fontId="3" fillId="0" borderId="171" xfId="0" applyNumberFormat="1" applyFont="1" applyBorder="1" applyAlignment="1">
      <alignment horizontal="center" vertical="center"/>
    </xf>
    <xf numFmtId="2" fontId="3" fillId="0" borderId="79" xfId="0" applyNumberFormat="1" applyFont="1" applyBorder="1" applyAlignment="1">
      <alignment horizontal="left" vertical="center"/>
    </xf>
    <xf numFmtId="0" fontId="2" fillId="0" borderId="172" xfId="0" applyFont="1" applyBorder="1" applyAlignment="1">
      <alignment horizontal="center" vertical="center"/>
    </xf>
    <xf numFmtId="2" fontId="3" fillId="0" borderId="172" xfId="0" applyNumberFormat="1" applyFont="1" applyBorder="1" applyAlignment="1">
      <alignment horizontal="left" vertical="center"/>
    </xf>
    <xf numFmtId="2" fontId="3" fillId="0" borderId="172" xfId="0" applyNumberFormat="1" applyFont="1" applyBorder="1" applyAlignment="1">
      <alignment horizontal="center" vertical="center"/>
    </xf>
    <xf numFmtId="164" fontId="3" fillId="0" borderId="173" xfId="0" applyNumberFormat="1" applyFont="1" applyBorder="1" applyAlignment="1">
      <alignment horizontal="center" vertical="center"/>
    </xf>
    <xf numFmtId="2" fontId="3" fillId="0" borderId="119" xfId="0" applyNumberFormat="1" applyFont="1" applyBorder="1" applyAlignment="1">
      <alignment horizontal="center" vertical="center"/>
    </xf>
    <xf numFmtId="164" fontId="3" fillId="0" borderId="174" xfId="0" applyNumberFormat="1" applyFont="1" applyBorder="1" applyAlignment="1">
      <alignment horizontal="center" vertical="center"/>
    </xf>
    <xf numFmtId="0" fontId="2" fillId="0" borderId="175" xfId="0" applyFont="1" applyBorder="1" applyAlignment="1">
      <alignment horizontal="center" vertical="center"/>
    </xf>
    <xf numFmtId="0" fontId="3" fillId="0" borderId="176" xfId="0" applyFont="1" applyBorder="1" applyAlignment="1">
      <alignment vertical="center"/>
    </xf>
    <xf numFmtId="166" fontId="3" fillId="0" borderId="175" xfId="0" quotePrefix="1" applyNumberFormat="1" applyFont="1" applyBorder="1" applyAlignment="1">
      <alignment horizontal="center" vertical="center"/>
    </xf>
    <xf numFmtId="0" fontId="0" fillId="0" borderId="177" xfId="0" applyBorder="1"/>
    <xf numFmtId="0" fontId="2" fillId="0" borderId="178" xfId="0" applyFont="1" applyBorder="1" applyAlignment="1">
      <alignment horizontal="left" vertical="center"/>
    </xf>
    <xf numFmtId="0" fontId="11" fillId="0" borderId="81" xfId="0" applyFont="1" applyBorder="1" applyAlignment="1">
      <alignment horizontal="left" vertical="center"/>
    </xf>
    <xf numFmtId="0" fontId="32" fillId="0" borderId="179" xfId="0" applyFont="1" applyBorder="1" applyAlignment="1">
      <alignment vertical="center"/>
    </xf>
    <xf numFmtId="2" fontId="10" fillId="0" borderId="179" xfId="0" applyNumberFormat="1" applyFont="1" applyBorder="1" applyAlignment="1">
      <alignment horizontal="center" vertical="center"/>
    </xf>
    <xf numFmtId="164" fontId="10" fillId="0" borderId="24" xfId="0" applyNumberFormat="1" applyFont="1" applyBorder="1" applyAlignment="1">
      <alignment horizontal="center" vertical="center"/>
    </xf>
    <xf numFmtId="0" fontId="2" fillId="0" borderId="180" xfId="0" applyFont="1" applyBorder="1" applyAlignment="1">
      <alignment horizontal="center" vertical="center"/>
    </xf>
    <xf numFmtId="0" fontId="6" fillId="0" borderId="181" xfId="0" applyFont="1" applyBorder="1" applyAlignment="1">
      <alignment horizontal="center" vertical="center"/>
    </xf>
    <xf numFmtId="2" fontId="41" fillId="0" borderId="182" xfId="0" applyNumberFormat="1" applyFont="1" applyBorder="1" applyAlignment="1">
      <alignment horizontal="center" vertical="center"/>
    </xf>
    <xf numFmtId="0" fontId="39" fillId="0" borderId="183" xfId="0" applyFont="1" applyBorder="1" applyAlignment="1">
      <alignment vertical="center"/>
    </xf>
    <xf numFmtId="2" fontId="39" fillId="0" borderId="183" xfId="0" applyNumberFormat="1" applyFont="1" applyBorder="1" applyAlignment="1">
      <alignment horizontal="center" vertical="center"/>
    </xf>
    <xf numFmtId="0" fontId="12" fillId="10" borderId="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4" xfId="0" applyFont="1" applyFill="1" applyBorder="1" applyAlignment="1">
      <alignment horizontal="left" vertical="center" indent="1"/>
    </xf>
    <xf numFmtId="0" fontId="0" fillId="0" borderId="32" xfId="0" applyBorder="1" applyAlignment="1">
      <alignment horizontal="left" vertical="center"/>
    </xf>
    <xf numFmtId="0" fontId="6" fillId="0" borderId="32" xfId="0" applyFont="1" applyBorder="1" applyAlignment="1">
      <alignment horizontal="left" vertical="center" wrapText="1"/>
    </xf>
    <xf numFmtId="0" fontId="3" fillId="6" borderId="184" xfId="0" applyFont="1" applyFill="1" applyBorder="1" applyAlignment="1">
      <alignment horizontal="left" vertical="center"/>
    </xf>
    <xf numFmtId="0" fontId="6" fillId="7" borderId="45" xfId="0" applyFont="1" applyFill="1" applyBorder="1" applyAlignment="1">
      <alignment horizontal="left" vertical="center"/>
    </xf>
    <xf numFmtId="0" fontId="6" fillId="0" borderId="185" xfId="0" applyFont="1" applyBorder="1" applyAlignment="1">
      <alignment horizontal="left" vertical="center"/>
    </xf>
    <xf numFmtId="0" fontId="6" fillId="0" borderId="32" xfId="0" applyFont="1" applyBorder="1" applyAlignment="1">
      <alignment horizontal="left" vertical="center"/>
    </xf>
    <xf numFmtId="0" fontId="0" fillId="0" borderId="46" xfId="0"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6" fillId="0" borderId="46" xfId="0" applyFont="1" applyBorder="1" applyAlignment="1">
      <alignment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0" borderId="135" xfId="0" applyFont="1" applyBorder="1" applyAlignment="1">
      <alignment vertical="center"/>
    </xf>
    <xf numFmtId="0" fontId="3" fillId="0" borderId="186" xfId="0" applyFont="1" applyBorder="1" applyAlignment="1">
      <alignment vertical="center"/>
    </xf>
    <xf numFmtId="2" fontId="3" fillId="0" borderId="187" xfId="0" applyNumberFormat="1" applyFont="1" applyBorder="1" applyAlignment="1">
      <alignment horizontal="center" vertical="center"/>
    </xf>
    <xf numFmtId="164" fontId="3" fillId="0" borderId="188" xfId="0" applyNumberFormat="1" applyFont="1" applyBorder="1" applyAlignment="1">
      <alignment horizontal="center" vertical="center"/>
    </xf>
    <xf numFmtId="2" fontId="3" fillId="0" borderId="119" xfId="0" applyNumberFormat="1" applyFont="1" applyBorder="1" applyAlignment="1">
      <alignment horizontal="left" vertical="center"/>
    </xf>
    <xf numFmtId="0" fontId="2" fillId="0" borderId="189" xfId="0" applyFont="1" applyBorder="1" applyAlignment="1">
      <alignment horizontal="center" vertical="center"/>
    </xf>
    <xf numFmtId="0" fontId="3" fillId="0" borderId="190" xfId="0" applyFont="1" applyBorder="1" applyAlignment="1">
      <alignment vertical="center"/>
    </xf>
    <xf numFmtId="2" fontId="3" fillId="0" borderId="190" xfId="0" applyNumberFormat="1" applyFont="1" applyBorder="1" applyAlignment="1">
      <alignment horizontal="center" vertical="center"/>
    </xf>
    <xf numFmtId="164" fontId="3" fillId="0" borderId="191" xfId="0" applyNumberFormat="1" applyFont="1" applyBorder="1" applyAlignment="1">
      <alignment horizontal="center" vertical="center"/>
    </xf>
    <xf numFmtId="0" fontId="2" fillId="0" borderId="192" xfId="0" applyFont="1" applyBorder="1" applyAlignment="1">
      <alignment horizontal="center" vertical="center"/>
    </xf>
    <xf numFmtId="0" fontId="3" fillId="0" borderId="193" xfId="0" applyFont="1" applyBorder="1" applyAlignment="1">
      <alignment vertical="center"/>
    </xf>
    <xf numFmtId="1" fontId="3" fillId="0" borderId="193" xfId="0" applyNumberFormat="1" applyFont="1" applyBorder="1" applyAlignment="1">
      <alignment horizontal="center" vertical="center"/>
    </xf>
    <xf numFmtId="2" fontId="3" fillId="0" borderId="194" xfId="0" applyNumberFormat="1" applyFont="1" applyBorder="1" applyAlignment="1">
      <alignment horizontal="center" vertical="center"/>
    </xf>
    <xf numFmtId="0" fontId="2" fillId="0" borderId="193" xfId="0" applyFont="1" applyBorder="1" applyAlignment="1">
      <alignment horizontal="center" vertical="center"/>
    </xf>
    <xf numFmtId="0" fontId="2" fillId="0" borderId="195" xfId="0" applyFont="1" applyBorder="1" applyAlignment="1">
      <alignment horizontal="center" vertical="center"/>
    </xf>
    <xf numFmtId="0" fontId="2" fillId="0" borderId="196" xfId="0" applyFont="1" applyBorder="1" applyAlignment="1">
      <alignment horizontal="center" vertical="center"/>
    </xf>
    <xf numFmtId="0" fontId="3" fillId="0" borderId="197" xfId="0" applyFont="1" applyBorder="1" applyAlignment="1">
      <alignment vertical="center"/>
    </xf>
    <xf numFmtId="166" fontId="3" fillId="0" borderId="196" xfId="0" quotePrefix="1" applyNumberFormat="1" applyFont="1" applyBorder="1" applyAlignment="1">
      <alignment horizontal="center" vertical="center"/>
    </xf>
    <xf numFmtId="0" fontId="0" fillId="0" borderId="198" xfId="0" applyBorder="1"/>
    <xf numFmtId="0" fontId="2" fillId="0" borderId="199" xfId="0" applyFont="1" applyBorder="1" applyAlignment="1">
      <alignment vertical="center"/>
    </xf>
    <xf numFmtId="0" fontId="10" fillId="0" borderId="200" xfId="0" applyFont="1" applyBorder="1" applyAlignment="1">
      <alignment horizontal="right" vertical="center"/>
    </xf>
    <xf numFmtId="0" fontId="2" fillId="0" borderId="201" xfId="0" applyFont="1" applyBorder="1" applyAlignment="1">
      <alignment horizontal="center" vertical="center"/>
    </xf>
    <xf numFmtId="0" fontId="3" fillId="0" borderId="201" xfId="0" applyFont="1" applyBorder="1" applyAlignment="1">
      <alignment vertical="center"/>
    </xf>
    <xf numFmtId="1" fontId="3" fillId="0" borderId="201" xfId="0" quotePrefix="1" applyNumberFormat="1" applyFont="1" applyBorder="1" applyAlignment="1">
      <alignment horizontal="center" vertical="center"/>
    </xf>
    <xf numFmtId="0" fontId="0" fillId="0" borderId="202" xfId="0" applyBorder="1"/>
    <xf numFmtId="0" fontId="2" fillId="0" borderId="203" xfId="0" applyFont="1" applyBorder="1" applyAlignment="1">
      <alignment horizontal="center" vertical="center"/>
    </xf>
    <xf numFmtId="0" fontId="3" fillId="0" borderId="203" xfId="0" applyFont="1" applyBorder="1" applyAlignment="1">
      <alignment vertical="center"/>
    </xf>
    <xf numFmtId="1" fontId="3" fillId="0" borderId="203" xfId="0" quotePrefix="1" applyNumberFormat="1" applyFont="1" applyBorder="1" applyAlignment="1">
      <alignment horizontal="center" vertical="center"/>
    </xf>
    <xf numFmtId="0" fontId="0" fillId="0" borderId="204" xfId="0" applyBorder="1"/>
    <xf numFmtId="0" fontId="0" fillId="0" borderId="27" xfId="0" applyBorder="1" applyAlignment="1">
      <alignment vertical="center"/>
    </xf>
    <xf numFmtId="0" fontId="0" fillId="0" borderId="27" xfId="0" applyBorder="1"/>
    <xf numFmtId="0" fontId="11" fillId="0" borderId="27" xfId="0" applyFont="1" applyBorder="1" applyAlignment="1">
      <alignment horizontal="right" vertical="center"/>
    </xf>
    <xf numFmtId="0" fontId="11" fillId="0" borderId="27" xfId="0" applyFont="1" applyBorder="1" applyAlignment="1">
      <alignment horizontal="left" vertical="center"/>
    </xf>
    <xf numFmtId="0" fontId="2" fillId="0" borderId="27" xfId="0" applyFont="1" applyBorder="1" applyAlignment="1">
      <alignment horizontal="left" vertical="center"/>
    </xf>
    <xf numFmtId="0" fontId="11" fillId="0" borderId="205" xfId="0" applyFont="1" applyBorder="1" applyAlignment="1">
      <alignment horizontal="left" vertical="center"/>
    </xf>
    <xf numFmtId="0" fontId="0" fillId="0" borderId="51" xfId="0" applyBorder="1" applyAlignment="1">
      <alignment horizontal="center" vertical="center" wrapText="1"/>
    </xf>
    <xf numFmtId="0" fontId="6" fillId="0" borderId="0" xfId="0" applyFont="1" applyAlignment="1">
      <alignment horizontal="left" vertical="center" wrapText="1"/>
    </xf>
    <xf numFmtId="0" fontId="10" fillId="0" borderId="206" xfId="0" applyFont="1" applyBorder="1" applyAlignment="1">
      <alignment horizontal="right" vertical="center"/>
    </xf>
    <xf numFmtId="0" fontId="3" fillId="0" borderId="207" xfId="0" applyFont="1" applyBorder="1" applyAlignment="1">
      <alignment vertical="center"/>
    </xf>
    <xf numFmtId="164" fontId="3" fillId="0" borderId="208" xfId="0" applyNumberFormat="1" applyFont="1" applyBorder="1" applyAlignment="1">
      <alignment horizontal="center" vertical="center"/>
    </xf>
    <xf numFmtId="0" fontId="11" fillId="0" borderId="8" xfId="0" applyFont="1" applyBorder="1" applyAlignment="1">
      <alignment vertical="center"/>
    </xf>
    <xf numFmtId="2" fontId="3" fillId="0" borderId="209" xfId="0" applyNumberFormat="1" applyFont="1" applyBorder="1" applyAlignment="1">
      <alignment horizontal="center" vertical="center"/>
    </xf>
    <xf numFmtId="0" fontId="2" fillId="0" borderId="209" xfId="0" applyFont="1" applyBorder="1" applyAlignment="1">
      <alignment horizontal="center" vertical="center"/>
    </xf>
    <xf numFmtId="0" fontId="3" fillId="0" borderId="209" xfId="0" applyFont="1" applyBorder="1" applyAlignment="1">
      <alignment vertical="center"/>
    </xf>
    <xf numFmtId="1" fontId="3" fillId="0" borderId="209" xfId="0" applyNumberFormat="1" applyFont="1" applyBorder="1" applyAlignment="1">
      <alignment horizontal="center" vertical="center"/>
    </xf>
    <xf numFmtId="2" fontId="3" fillId="0" borderId="208" xfId="0" applyNumberFormat="1" applyFont="1" applyBorder="1" applyAlignment="1">
      <alignment horizontal="center" vertical="center"/>
    </xf>
    <xf numFmtId="0" fontId="2" fillId="0" borderId="207" xfId="0" applyFont="1" applyBorder="1" applyAlignment="1">
      <alignment horizontal="center" vertical="center"/>
    </xf>
    <xf numFmtId="2" fontId="3" fillId="0" borderId="210" xfId="0" applyNumberFormat="1" applyFont="1" applyBorder="1" applyAlignment="1">
      <alignment horizontal="center" vertical="center"/>
    </xf>
    <xf numFmtId="0" fontId="3" fillId="0" borderId="211" xfId="0" applyFont="1" applyBorder="1" applyAlignment="1">
      <alignment vertical="center"/>
    </xf>
    <xf numFmtId="1" fontId="3" fillId="0" borderId="211" xfId="0" applyNumberFormat="1" applyFont="1" applyBorder="1" applyAlignment="1">
      <alignment horizontal="center" vertical="center"/>
    </xf>
    <xf numFmtId="2" fontId="3" fillId="0" borderId="212" xfId="0" applyNumberFormat="1" applyFont="1" applyBorder="1" applyAlignment="1">
      <alignment horizontal="center" vertical="center"/>
    </xf>
    <xf numFmtId="0" fontId="2" fillId="0" borderId="213" xfId="0" applyFont="1" applyBorder="1" applyAlignment="1">
      <alignment horizontal="center" vertical="center"/>
    </xf>
    <xf numFmtId="1" fontId="3" fillId="0" borderId="135" xfId="0" applyNumberFormat="1" applyFont="1" applyBorder="1" applyAlignment="1">
      <alignment horizontal="center" vertical="center"/>
    </xf>
    <xf numFmtId="2" fontId="3" fillId="0" borderId="214" xfId="0" applyNumberFormat="1" applyFont="1" applyBorder="1" applyAlignment="1">
      <alignment horizontal="center" vertical="center"/>
    </xf>
    <xf numFmtId="0" fontId="2" fillId="6" borderId="215" xfId="0" applyFont="1" applyFill="1" applyBorder="1" applyAlignment="1">
      <alignment horizontal="center" vertical="center"/>
    </xf>
    <xf numFmtId="0" fontId="3" fillId="6" borderId="216" xfId="0" applyFont="1" applyFill="1" applyBorder="1" applyAlignment="1">
      <alignment vertical="center"/>
    </xf>
    <xf numFmtId="166" fontId="10" fillId="6" borderId="217" xfId="0" quotePrefix="1" applyNumberFormat="1" applyFont="1" applyFill="1" applyBorder="1" applyAlignment="1">
      <alignment horizontal="center" vertical="center"/>
    </xf>
    <xf numFmtId="0" fontId="0" fillId="0" borderId="218" xfId="0" applyBorder="1"/>
    <xf numFmtId="0" fontId="0" fillId="0" borderId="219" xfId="0" applyBorder="1"/>
    <xf numFmtId="0" fontId="0" fillId="0" borderId="22" xfId="0" applyBorder="1"/>
    <xf numFmtId="0" fontId="40" fillId="6" borderId="1" xfId="0" applyFont="1" applyFill="1" applyBorder="1" applyAlignment="1">
      <alignment horizontal="left" vertical="center"/>
    </xf>
    <xf numFmtId="0" fontId="42" fillId="6" borderId="1" xfId="0" applyFont="1" applyFill="1" applyBorder="1" applyAlignment="1">
      <alignment horizontal="left" vertical="center"/>
    </xf>
    <xf numFmtId="2" fontId="43" fillId="0" borderId="26" xfId="0" applyNumberFormat="1" applyFont="1" applyBorder="1" applyAlignment="1">
      <alignment horizontal="center" vertical="center"/>
    </xf>
    <xf numFmtId="0" fontId="4" fillId="0" borderId="13" xfId="0" applyFont="1" applyBorder="1" applyAlignment="1">
      <alignment horizontal="center" vertical="center"/>
    </xf>
    <xf numFmtId="0" fontId="39" fillId="0" borderId="96" xfId="0" applyFont="1" applyBorder="1" applyAlignment="1">
      <alignment horizontal="left" vertical="center"/>
    </xf>
    <xf numFmtId="2" fontId="41" fillId="0" borderId="97" xfId="0" applyNumberFormat="1" applyFont="1" applyBorder="1" applyAlignment="1">
      <alignment horizontal="center" vertical="center"/>
    </xf>
    <xf numFmtId="0" fontId="36" fillId="0" borderId="47" xfId="0" applyFont="1" applyBorder="1" applyAlignment="1">
      <alignment horizontal="center" vertical="center"/>
    </xf>
    <xf numFmtId="0" fontId="41" fillId="0" borderId="0" xfId="0" applyFont="1" applyAlignment="1">
      <alignment horizontal="center" vertical="center"/>
    </xf>
    <xf numFmtId="0" fontId="42" fillId="6" borderId="0" xfId="0" applyFont="1" applyFill="1" applyAlignment="1">
      <alignment horizontal="left" vertical="center"/>
    </xf>
    <xf numFmtId="2" fontId="42" fillId="6" borderId="0" xfId="0" applyNumberFormat="1" applyFont="1" applyFill="1" applyAlignment="1">
      <alignment horizontal="left" vertical="center"/>
    </xf>
    <xf numFmtId="0" fontId="42" fillId="6" borderId="1" xfId="0" applyFont="1" applyFill="1" applyBorder="1" applyAlignment="1">
      <alignment vertical="center"/>
    </xf>
    <xf numFmtId="0" fontId="36" fillId="0" borderId="123" xfId="0" applyFont="1" applyBorder="1" applyAlignment="1">
      <alignment horizontal="center" vertical="center"/>
    </xf>
    <xf numFmtId="2" fontId="42" fillId="6" borderId="1" xfId="0" applyNumberFormat="1" applyFont="1" applyFill="1" applyBorder="1" applyAlignment="1">
      <alignment horizontal="center" vertical="center"/>
    </xf>
    <xf numFmtId="2" fontId="43" fillId="0" borderId="31" xfId="0" applyNumberFormat="1" applyFont="1" applyBorder="1" applyAlignment="1">
      <alignment horizontal="center" vertical="center"/>
    </xf>
    <xf numFmtId="0" fontId="0" fillId="0" borderId="49" xfId="0" applyBorder="1" applyAlignment="1">
      <alignment horizontal="center" vertical="center" wrapText="1"/>
    </xf>
    <xf numFmtId="0" fontId="6" fillId="0" borderId="50" xfId="0" applyFont="1" applyBorder="1" applyAlignment="1">
      <alignment vertical="center" wrapText="1"/>
    </xf>
    <xf numFmtId="0" fontId="0" fillId="0" borderId="50" xfId="0" applyBorder="1" applyAlignment="1">
      <alignment horizontal="center" vertical="center" wrapText="1"/>
    </xf>
    <xf numFmtId="0" fontId="2" fillId="0" borderId="220" xfId="0" applyFont="1" applyBorder="1" applyAlignment="1">
      <alignment vertical="center"/>
    </xf>
    <xf numFmtId="2" fontId="3" fillId="0" borderId="102" xfId="0" applyNumberFormat="1" applyFont="1" applyBorder="1" applyAlignment="1">
      <alignment horizontal="left" vertical="center"/>
    </xf>
    <xf numFmtId="0" fontId="11" fillId="0" borderId="221" xfId="0" applyFont="1" applyBorder="1" applyAlignment="1">
      <alignment vertical="center"/>
    </xf>
    <xf numFmtId="164" fontId="3" fillId="0" borderId="222" xfId="0" applyNumberFormat="1" applyFont="1" applyBorder="1" applyAlignment="1">
      <alignment horizontal="center" vertical="center"/>
    </xf>
    <xf numFmtId="0" fontId="2" fillId="0" borderId="223" xfId="0" applyFont="1" applyBorder="1" applyAlignment="1">
      <alignment horizontal="center" vertical="center"/>
    </xf>
    <xf numFmtId="0" fontId="2" fillId="6" borderId="81" xfId="0" applyFont="1" applyFill="1" applyBorder="1" applyAlignment="1">
      <alignment horizontal="left" vertical="center"/>
    </xf>
    <xf numFmtId="0" fontId="2" fillId="3" borderId="200" xfId="0" applyFont="1" applyFill="1" applyBorder="1" applyAlignment="1">
      <alignment horizontal="left" vertical="top"/>
    </xf>
    <xf numFmtId="0" fontId="2" fillId="0" borderId="224" xfId="0" applyFont="1" applyBorder="1" applyAlignment="1">
      <alignment horizontal="center" vertical="center"/>
    </xf>
    <xf numFmtId="0" fontId="3" fillId="0" borderId="225" xfId="0" applyFont="1" applyBorder="1" applyAlignment="1">
      <alignment vertical="center"/>
    </xf>
    <xf numFmtId="1" fontId="3" fillId="0" borderId="225" xfId="0" applyNumberFormat="1" applyFont="1" applyBorder="1" applyAlignment="1">
      <alignment horizontal="center" vertical="center"/>
    </xf>
    <xf numFmtId="2" fontId="3" fillId="0" borderId="226" xfId="0" applyNumberFormat="1" applyFont="1" applyBorder="1" applyAlignment="1">
      <alignment horizontal="center" vertical="center"/>
    </xf>
    <xf numFmtId="0" fontId="2" fillId="3" borderId="200" xfId="0" applyFont="1" applyFill="1" applyBorder="1" applyAlignment="1">
      <alignment horizontal="left" vertical="center"/>
    </xf>
    <xf numFmtId="0" fontId="2" fillId="6" borderId="200" xfId="0" applyFont="1" applyFill="1" applyBorder="1" applyAlignment="1">
      <alignment horizontal="left" vertical="center"/>
    </xf>
    <xf numFmtId="0" fontId="11" fillId="0" borderId="227" xfId="0" applyFont="1" applyBorder="1" applyAlignment="1">
      <alignment horizontal="right" vertical="center"/>
    </xf>
    <xf numFmtId="0" fontId="11" fillId="0" borderId="200" xfId="0" applyFont="1" applyBorder="1" applyAlignment="1">
      <alignment horizontal="right" vertical="center"/>
    </xf>
    <xf numFmtId="0" fontId="3" fillId="0" borderId="179" xfId="0" applyFont="1" applyBorder="1" applyAlignment="1">
      <alignment horizontal="center" vertical="center"/>
    </xf>
    <xf numFmtId="1" fontId="5"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2" fillId="0" borderId="228" xfId="0" applyFont="1" applyBorder="1" applyAlignment="1">
      <alignment horizontal="center" vertical="center"/>
    </xf>
    <xf numFmtId="0" fontId="3" fillId="0" borderId="228" xfId="0" applyFont="1" applyBorder="1" applyAlignment="1">
      <alignment vertical="center"/>
    </xf>
    <xf numFmtId="2" fontId="3" fillId="0" borderId="228" xfId="0" applyNumberFormat="1" applyFont="1" applyBorder="1" applyAlignment="1">
      <alignment horizontal="center" vertical="center"/>
    </xf>
    <xf numFmtId="164" fontId="3" fillId="0" borderId="52" xfId="0" applyNumberFormat="1" applyFont="1" applyBorder="1" applyAlignment="1">
      <alignment horizontal="center" vertical="center"/>
    </xf>
    <xf numFmtId="0" fontId="2" fillId="6" borderId="228" xfId="0" applyFont="1" applyFill="1" applyBorder="1" applyAlignment="1">
      <alignment horizontal="center" vertical="center"/>
    </xf>
    <xf numFmtId="0" fontId="3" fillId="6" borderId="228" xfId="0" applyFont="1" applyFill="1" applyBorder="1" applyAlignment="1">
      <alignment vertical="center"/>
    </xf>
    <xf numFmtId="2" fontId="10" fillId="6" borderId="228" xfId="0" applyNumberFormat="1" applyFont="1" applyFill="1" applyBorder="1" applyAlignment="1">
      <alignment horizontal="center" vertical="center"/>
    </xf>
    <xf numFmtId="164" fontId="10" fillId="6" borderId="52" xfId="0" applyNumberFormat="1" applyFont="1" applyFill="1" applyBorder="1" applyAlignment="1">
      <alignment horizontal="center" vertical="center"/>
    </xf>
    <xf numFmtId="0" fontId="3" fillId="0" borderId="229" xfId="0" quotePrefix="1" applyFont="1" applyBorder="1" applyAlignment="1">
      <alignment horizontal="center" vertical="center"/>
    </xf>
    <xf numFmtId="0" fontId="44" fillId="0" borderId="229" xfId="0" applyFont="1" applyBorder="1" applyAlignment="1">
      <alignment vertical="center"/>
    </xf>
    <xf numFmtId="2" fontId="10" fillId="0" borderId="229" xfId="0" applyNumberFormat="1" applyFont="1" applyBorder="1" applyAlignment="1">
      <alignment horizontal="center" vertical="center"/>
    </xf>
    <xf numFmtId="164" fontId="10" fillId="0" borderId="52" xfId="0" applyNumberFormat="1" applyFont="1" applyBorder="1" applyAlignment="1">
      <alignment horizontal="center" vertical="center"/>
    </xf>
    <xf numFmtId="0" fontId="2" fillId="0" borderId="229" xfId="0" applyFont="1" applyBorder="1" applyAlignment="1">
      <alignment horizontal="center" vertical="center"/>
    </xf>
    <xf numFmtId="0" fontId="32" fillId="0" borderId="229" xfId="0" applyFont="1" applyBorder="1" applyAlignment="1">
      <alignment vertical="center"/>
    </xf>
    <xf numFmtId="0" fontId="3" fillId="0" borderId="229" xfId="0" applyFont="1" applyBorder="1" applyAlignment="1">
      <alignment horizontal="center" vertical="center"/>
    </xf>
    <xf numFmtId="0" fontId="2" fillId="0" borderId="230" xfId="0" applyFont="1" applyBorder="1" applyAlignment="1">
      <alignment horizontal="center" vertical="center"/>
    </xf>
    <xf numFmtId="0" fontId="3" fillId="0" borderId="196" xfId="0" applyFont="1" applyBorder="1" applyAlignment="1">
      <alignment vertical="center"/>
    </xf>
    <xf numFmtId="1" fontId="3" fillId="0" borderId="231" xfId="0" quotePrefix="1" applyNumberFormat="1" applyFont="1" applyBorder="1" applyAlignment="1">
      <alignment horizontal="center" vertical="center"/>
    </xf>
    <xf numFmtId="164" fontId="3" fillId="0" borderId="232" xfId="0" applyNumberFormat="1" applyFont="1" applyBorder="1" applyAlignment="1">
      <alignment horizontal="center" vertical="center"/>
    </xf>
    <xf numFmtId="0" fontId="2" fillId="6" borderId="96" xfId="0" applyFont="1" applyFill="1" applyBorder="1" applyAlignment="1">
      <alignment horizontal="center" vertical="center"/>
    </xf>
    <xf numFmtId="1" fontId="10" fillId="6" borderId="96" xfId="0" quotePrefix="1" applyNumberFormat="1" applyFont="1" applyFill="1" applyBorder="1" applyAlignment="1">
      <alignment horizontal="center" vertical="center"/>
    </xf>
    <xf numFmtId="1" fontId="3" fillId="0" borderId="233" xfId="0" quotePrefix="1" applyNumberFormat="1" applyFont="1" applyBorder="1" applyAlignment="1">
      <alignment horizontal="center" vertical="center"/>
    </xf>
    <xf numFmtId="164" fontId="3" fillId="0" borderId="198" xfId="0" applyNumberFormat="1" applyFont="1" applyBorder="1" applyAlignment="1">
      <alignment horizontal="center" vertical="center"/>
    </xf>
    <xf numFmtId="0" fontId="2" fillId="0" borderId="234" xfId="0" applyFont="1" applyBorder="1" applyAlignment="1">
      <alignment vertical="center"/>
    </xf>
    <xf numFmtId="0" fontId="2" fillId="0" borderId="200" xfId="0" applyFont="1" applyBorder="1" applyAlignment="1">
      <alignment vertical="center"/>
    </xf>
    <xf numFmtId="0" fontId="2" fillId="0" borderId="231" xfId="0" applyFont="1" applyBorder="1" applyAlignment="1">
      <alignment horizontal="center" vertical="center"/>
    </xf>
    <xf numFmtId="0" fontId="3" fillId="0" borderId="231" xfId="0" applyFont="1" applyBorder="1" applyAlignment="1">
      <alignment vertical="center"/>
    </xf>
    <xf numFmtId="164" fontId="3" fillId="0" borderId="235" xfId="0" applyNumberFormat="1" applyFont="1" applyBorder="1" applyAlignment="1">
      <alignment horizontal="center" vertical="center"/>
    </xf>
    <xf numFmtId="0" fontId="3" fillId="0" borderId="236" xfId="0" applyFont="1" applyBorder="1" applyAlignment="1">
      <alignment vertical="center"/>
    </xf>
    <xf numFmtId="0" fontId="0" fillId="0" borderId="235" xfId="0" applyBorder="1"/>
    <xf numFmtId="0" fontId="3" fillId="0" borderId="230" xfId="0" applyFont="1" applyBorder="1" applyAlignment="1">
      <alignment vertical="center"/>
    </xf>
    <xf numFmtId="1" fontId="3" fillId="0" borderId="230" xfId="0" quotePrefix="1" applyNumberFormat="1" applyFont="1" applyBorder="1" applyAlignment="1">
      <alignment horizontal="center" vertical="center"/>
    </xf>
    <xf numFmtId="167" fontId="3" fillId="0" borderId="230" xfId="0" quotePrefix="1" applyNumberFormat="1" applyFont="1" applyBorder="1" applyAlignment="1">
      <alignment horizontal="center" vertical="center"/>
    </xf>
    <xf numFmtId="0" fontId="2" fillId="0" borderId="237" xfId="0" applyFont="1" applyBorder="1" applyAlignment="1">
      <alignment horizontal="center" vertical="center"/>
    </xf>
    <xf numFmtId="0" fontId="2" fillId="0" borderId="238" xfId="0" applyFont="1" applyBorder="1" applyAlignment="1">
      <alignment horizontal="center" vertical="center"/>
    </xf>
    <xf numFmtId="0" fontId="3" fillId="0" borderId="238" xfId="0" applyFont="1" applyBorder="1" applyAlignment="1">
      <alignment vertical="center"/>
    </xf>
    <xf numFmtId="166" fontId="3" fillId="0" borderId="238" xfId="0" quotePrefix="1" applyNumberFormat="1" applyFont="1" applyBorder="1" applyAlignment="1">
      <alignment horizontal="center" vertical="center"/>
    </xf>
    <xf numFmtId="0" fontId="0" fillId="0" borderId="239" xfId="0" applyBorder="1"/>
    <xf numFmtId="0" fontId="2" fillId="6" borderId="196" xfId="0" applyFont="1" applyFill="1" applyBorder="1" applyAlignment="1">
      <alignment horizontal="center" vertical="center"/>
    </xf>
    <xf numFmtId="0" fontId="3" fillId="6" borderId="197" xfId="0" applyFont="1" applyFill="1" applyBorder="1" applyAlignment="1">
      <alignment vertical="center"/>
    </xf>
    <xf numFmtId="166" fontId="10" fillId="6" borderId="196" xfId="0" quotePrefix="1" applyNumberFormat="1" applyFont="1" applyFill="1" applyBorder="1" applyAlignment="1">
      <alignment horizontal="center" vertical="center"/>
    </xf>
    <xf numFmtId="0" fontId="0" fillId="0" borderId="137" xfId="0" applyBorder="1"/>
    <xf numFmtId="0" fontId="3" fillId="0" borderId="240" xfId="0" applyFont="1" applyBorder="1" applyAlignment="1">
      <alignment vertical="center"/>
    </xf>
    <xf numFmtId="0" fontId="2" fillId="0" borderId="205" xfId="0" applyFont="1" applyBorder="1" applyAlignment="1">
      <alignment vertical="center"/>
    </xf>
    <xf numFmtId="0" fontId="3" fillId="0" borderId="151" xfId="0" quotePrefix="1" applyFont="1" applyBorder="1" applyAlignment="1">
      <alignment horizontal="center" vertical="center"/>
    </xf>
    <xf numFmtId="0" fontId="0" fillId="0" borderId="152" xfId="0" applyBorder="1"/>
    <xf numFmtId="1" fontId="3" fillId="0" borderId="151" xfId="0" quotePrefix="1" applyNumberFormat="1" applyFont="1" applyBorder="1" applyAlignment="1">
      <alignment horizontal="center" vertical="center"/>
    </xf>
    <xf numFmtId="1" fontId="3" fillId="0" borderId="96" xfId="0" quotePrefix="1" applyNumberFormat="1" applyFont="1" applyBorder="1" applyAlignment="1">
      <alignment horizontal="center" vertical="center"/>
    </xf>
    <xf numFmtId="0" fontId="2" fillId="0" borderId="241" xfId="0" applyFont="1" applyBorder="1" applyAlignment="1">
      <alignment horizontal="center" vertical="center"/>
    </xf>
    <xf numFmtId="0" fontId="3" fillId="0" borderId="241" xfId="0" applyFont="1" applyBorder="1" applyAlignment="1">
      <alignment vertical="center"/>
    </xf>
    <xf numFmtId="1" fontId="3" fillId="0" borderId="241" xfId="0" quotePrefix="1" applyNumberFormat="1" applyFont="1" applyBorder="1" applyAlignment="1">
      <alignment horizontal="center" vertical="center"/>
    </xf>
    <xf numFmtId="0" fontId="0" fillId="0" borderId="242" xfId="0" applyBorder="1"/>
    <xf numFmtId="0" fontId="10" fillId="0" borderId="243" xfId="0" applyFont="1" applyBorder="1" applyAlignment="1">
      <alignment horizontal="right" vertical="center"/>
    </xf>
    <xf numFmtId="0" fontId="10" fillId="0" borderId="162" xfId="0" applyFont="1" applyBorder="1" applyAlignment="1">
      <alignment horizontal="right" vertical="center"/>
    </xf>
    <xf numFmtId="0" fontId="0" fillId="0" borderId="243" xfId="0" applyBorder="1"/>
    <xf numFmtId="1" fontId="3" fillId="0" borderId="79" xfId="0" applyNumberFormat="1" applyFont="1" applyBorder="1" applyAlignment="1">
      <alignment horizontal="left" vertical="center"/>
    </xf>
    <xf numFmtId="0" fontId="0" fillId="0" borderId="83" xfId="0" applyBorder="1"/>
    <xf numFmtId="0" fontId="6" fillId="0" borderId="79" xfId="0" applyFont="1" applyBorder="1" applyAlignment="1">
      <alignment horizontal="left" vertical="center"/>
    </xf>
    <xf numFmtId="0" fontId="3" fillId="0" borderId="79" xfId="0" applyFont="1" applyBorder="1" applyAlignment="1">
      <alignment horizontal="left" vertical="center"/>
    </xf>
    <xf numFmtId="0" fontId="0" fillId="2" borderId="36" xfId="0" applyFill="1" applyBorder="1" applyAlignment="1">
      <alignment horizontal="center" vertical="center"/>
    </xf>
    <xf numFmtId="0" fontId="2" fillId="0" borderId="6" xfId="0" applyFont="1" applyBorder="1" applyAlignment="1">
      <alignment horizontal="left" vertical="center"/>
    </xf>
    <xf numFmtId="0" fontId="6" fillId="0" borderId="34" xfId="0" applyFont="1" applyBorder="1" applyAlignment="1">
      <alignment horizontal="left" vertical="center"/>
    </xf>
    <xf numFmtId="0" fontId="6" fillId="0" borderId="244" xfId="0" applyFont="1" applyBorder="1" applyAlignment="1">
      <alignment horizontal="left" vertical="center"/>
    </xf>
    <xf numFmtId="0" fontId="0" fillId="0" borderId="98" xfId="0" applyBorder="1" applyAlignment="1">
      <alignment horizontal="center" vertical="center"/>
    </xf>
    <xf numFmtId="0" fontId="6" fillId="0" borderId="99" xfId="0" applyFont="1" applyBorder="1" applyAlignment="1">
      <alignment horizontal="left" vertical="center"/>
    </xf>
    <xf numFmtId="0" fontId="2" fillId="0" borderId="99" xfId="0" applyFont="1" applyBorder="1" applyAlignment="1">
      <alignment horizontal="left" vertical="center"/>
    </xf>
    <xf numFmtId="0" fontId="6" fillId="0" borderId="100" xfId="0" applyFont="1" applyBorder="1" applyAlignment="1">
      <alignment horizontal="left" vertical="center"/>
    </xf>
    <xf numFmtId="0" fontId="8" fillId="7" borderId="220" xfId="0" applyFont="1" applyFill="1" applyBorder="1" applyAlignment="1">
      <alignment vertical="center"/>
    </xf>
    <xf numFmtId="0" fontId="2" fillId="7" borderId="245" xfId="0" applyFont="1" applyFill="1" applyBorder="1" applyAlignment="1">
      <alignment horizontal="center" vertical="center"/>
    </xf>
    <xf numFmtId="0" fontId="3" fillId="7" borderId="245" xfId="0" applyFont="1" applyFill="1" applyBorder="1" applyAlignment="1">
      <alignment vertical="center"/>
    </xf>
    <xf numFmtId="1" fontId="3" fillId="7" borderId="245" xfId="0" applyNumberFormat="1" applyFont="1" applyFill="1" applyBorder="1" applyAlignment="1">
      <alignment horizontal="center" vertical="center"/>
    </xf>
    <xf numFmtId="2" fontId="3" fillId="7" borderId="218" xfId="0" applyNumberFormat="1" applyFont="1" applyFill="1" applyBorder="1" applyAlignment="1">
      <alignment horizontal="center" vertical="center"/>
    </xf>
    <xf numFmtId="0" fontId="8" fillId="7" borderId="8" xfId="0" quotePrefix="1" applyFont="1" applyFill="1" applyBorder="1" applyAlignment="1">
      <alignment vertical="center"/>
    </xf>
    <xf numFmtId="166" fontId="3" fillId="0" borderId="96" xfId="0" quotePrefix="1" applyNumberFormat="1" applyFont="1" applyBorder="1" applyAlignment="1">
      <alignment horizontal="center" vertical="center"/>
    </xf>
    <xf numFmtId="164" fontId="3" fillId="0" borderId="214" xfId="0" applyNumberFormat="1" applyFont="1" applyBorder="1" applyAlignment="1">
      <alignment horizontal="center" vertical="center"/>
    </xf>
    <xf numFmtId="1" fontId="7" fillId="0" borderId="135" xfId="0" applyNumberFormat="1" applyFont="1" applyBorder="1" applyAlignment="1">
      <alignment horizontal="center" vertical="center"/>
    </xf>
    <xf numFmtId="0" fontId="32" fillId="5" borderId="53" xfId="0" applyFont="1" applyFill="1" applyBorder="1" applyAlignment="1">
      <alignment horizontal="center" vertical="center" wrapText="1"/>
    </xf>
    <xf numFmtId="0" fontId="32" fillId="5" borderId="54" xfId="0" applyFont="1" applyFill="1" applyBorder="1" applyAlignment="1">
      <alignment horizontal="center" vertical="center" wrapText="1"/>
    </xf>
    <xf numFmtId="0" fontId="32" fillId="5" borderId="55" xfId="0" applyFont="1" applyFill="1" applyBorder="1" applyAlignment="1">
      <alignment horizontal="center" vertical="center" wrapText="1"/>
    </xf>
    <xf numFmtId="0" fontId="32" fillId="3" borderId="56" xfId="0" applyFont="1" applyFill="1" applyBorder="1" applyAlignment="1">
      <alignment horizontal="center" vertical="center" wrapText="1"/>
    </xf>
    <xf numFmtId="0" fontId="0" fillId="4" borderId="57" xfId="0" applyFill="1" applyBorder="1" applyAlignment="1">
      <alignment horizontal="center"/>
    </xf>
    <xf numFmtId="3" fontId="6" fillId="0" borderId="58" xfId="0" applyNumberFormat="1" applyFont="1" applyBorder="1" applyAlignment="1">
      <alignment horizontal="center" vertical="top" wrapText="1"/>
    </xf>
    <xf numFmtId="3" fontId="6" fillId="0" borderId="59" xfId="0" applyNumberFormat="1" applyFont="1" applyBorder="1" applyAlignment="1">
      <alignment horizontal="center" vertical="top" wrapText="1"/>
    </xf>
    <xf numFmtId="0" fontId="0" fillId="4" borderId="60" xfId="0" applyFill="1" applyBorder="1" applyAlignment="1">
      <alignment horizontal="center"/>
    </xf>
    <xf numFmtId="3" fontId="6" fillId="0" borderId="61" xfId="0" applyNumberFormat="1" applyFont="1" applyBorder="1" applyAlignment="1">
      <alignment horizontal="center" vertical="top" wrapText="1"/>
    </xf>
    <xf numFmtId="3" fontId="6" fillId="0" borderId="45" xfId="0" applyNumberFormat="1" applyFont="1" applyBorder="1" applyAlignment="1">
      <alignment horizontal="center" vertical="top" wrapText="1"/>
    </xf>
    <xf numFmtId="3" fontId="6" fillId="3" borderId="61" xfId="0" applyNumberFormat="1" applyFont="1" applyFill="1" applyBorder="1" applyAlignment="1">
      <alignment horizontal="center" vertical="top" wrapText="1"/>
    </xf>
    <xf numFmtId="3" fontId="6" fillId="6" borderId="61" xfId="0" applyNumberFormat="1" applyFont="1" applyFill="1" applyBorder="1" applyAlignment="1">
      <alignment horizontal="center" vertical="top" wrapText="1"/>
    </xf>
    <xf numFmtId="3" fontId="6" fillId="0" borderId="62" xfId="0" applyNumberFormat="1" applyFont="1" applyBorder="1" applyAlignment="1">
      <alignment horizontal="center" vertical="top" wrapText="1"/>
    </xf>
    <xf numFmtId="3" fontId="6" fillId="0" borderId="63" xfId="0" applyNumberFormat="1" applyFont="1" applyBorder="1" applyAlignment="1">
      <alignment horizontal="center" vertical="top" wrapText="1"/>
    </xf>
    <xf numFmtId="0" fontId="0" fillId="4" borderId="64" xfId="0" applyFill="1" applyBorder="1" applyAlignment="1">
      <alignment horizontal="center"/>
    </xf>
    <xf numFmtId="3" fontId="6" fillId="6" borderId="62" xfId="0" applyNumberFormat="1" applyFont="1" applyFill="1" applyBorder="1" applyAlignment="1">
      <alignment horizontal="center" vertical="top" wrapText="1"/>
    </xf>
    <xf numFmtId="0" fontId="0" fillId="0" borderId="65" xfId="0" applyBorder="1" applyAlignment="1">
      <alignment horizontal="center"/>
    </xf>
    <xf numFmtId="3" fontId="3" fillId="0" borderId="66" xfId="0" applyNumberFormat="1" applyFont="1" applyBorder="1" applyAlignment="1">
      <alignment horizontal="center"/>
    </xf>
    <xf numFmtId="0" fontId="0" fillId="0" borderId="0" xfId="0" applyAlignment="1">
      <alignment horizontal="center"/>
    </xf>
    <xf numFmtId="0" fontId="0" fillId="0" borderId="61" xfId="0" applyBorder="1" applyAlignment="1">
      <alignment horizontal="center"/>
    </xf>
    <xf numFmtId="0" fontId="32" fillId="11" borderId="67" xfId="0" applyFont="1" applyFill="1" applyBorder="1" applyAlignment="1">
      <alignment horizontal="center" vertical="center" wrapText="1"/>
    </xf>
    <xf numFmtId="0" fontId="32" fillId="11" borderId="56" xfId="0" applyFont="1" applyFill="1" applyBorder="1" applyAlignment="1">
      <alignment horizontal="center" vertical="center" wrapText="1"/>
    </xf>
    <xf numFmtId="3" fontId="0" fillId="0" borderId="62" xfId="0" applyNumberFormat="1" applyBorder="1" applyAlignment="1">
      <alignment horizontal="center"/>
    </xf>
    <xf numFmtId="3" fontId="6" fillId="12" borderId="59" xfId="0" applyNumberFormat="1" applyFont="1" applyFill="1" applyBorder="1" applyAlignment="1">
      <alignment horizontal="center" vertical="top" wrapText="1"/>
    </xf>
    <xf numFmtId="3" fontId="6" fillId="12" borderId="48" xfId="0" applyNumberFormat="1" applyFont="1" applyFill="1" applyBorder="1" applyAlignment="1">
      <alignment horizontal="center" vertical="top" wrapText="1"/>
    </xf>
    <xf numFmtId="3" fontId="6" fillId="12" borderId="45" xfId="0" applyNumberFormat="1" applyFont="1" applyFill="1" applyBorder="1" applyAlignment="1">
      <alignment horizontal="center" vertical="top" wrapText="1"/>
    </xf>
    <xf numFmtId="3" fontId="6" fillId="12" borderId="49" xfId="0" applyNumberFormat="1" applyFont="1" applyFill="1" applyBorder="1" applyAlignment="1">
      <alignment horizontal="center" vertical="top" wrapText="1"/>
    </xf>
    <xf numFmtId="3" fontId="6" fillId="12" borderId="63" xfId="0" applyNumberFormat="1" applyFont="1" applyFill="1" applyBorder="1" applyAlignment="1">
      <alignment horizontal="center" vertical="top" wrapText="1"/>
    </xf>
    <xf numFmtId="3" fontId="6" fillId="12" borderId="51" xfId="0" applyNumberFormat="1" applyFont="1" applyFill="1" applyBorder="1" applyAlignment="1">
      <alignment horizontal="center" vertical="top" wrapText="1"/>
    </xf>
    <xf numFmtId="3" fontId="6" fillId="12" borderId="61" xfId="0" applyNumberFormat="1" applyFont="1" applyFill="1" applyBorder="1" applyAlignment="1">
      <alignment horizontal="center" vertical="top" wrapText="1"/>
    </xf>
    <xf numFmtId="3" fontId="6" fillId="12" borderId="62" xfId="0" applyNumberFormat="1" applyFont="1" applyFill="1" applyBorder="1" applyAlignment="1">
      <alignment horizontal="center" vertical="top" wrapText="1"/>
    </xf>
    <xf numFmtId="3" fontId="3" fillId="12" borderId="66" xfId="0" applyNumberFormat="1" applyFont="1" applyFill="1" applyBorder="1" applyAlignment="1">
      <alignment horizontal="center"/>
    </xf>
    <xf numFmtId="3" fontId="0" fillId="12" borderId="68" xfId="0" applyNumberFormat="1" applyFill="1" applyBorder="1" applyAlignment="1">
      <alignment horizontal="center"/>
    </xf>
    <xf numFmtId="2" fontId="0" fillId="12" borderId="69" xfId="0" applyNumberFormat="1" applyFill="1" applyBorder="1" applyAlignment="1">
      <alignment horizontal="center"/>
    </xf>
    <xf numFmtId="2" fontId="0" fillId="12" borderId="70" xfId="0" applyNumberFormat="1" applyFill="1" applyBorder="1" applyAlignment="1">
      <alignment horizontal="center"/>
    </xf>
    <xf numFmtId="2" fontId="0" fillId="12" borderId="71" xfId="0" applyNumberFormat="1" applyFill="1" applyBorder="1" applyAlignment="1">
      <alignment horizontal="center"/>
    </xf>
    <xf numFmtId="0" fontId="0" fillId="12" borderId="72" xfId="0" applyFill="1" applyBorder="1"/>
    <xf numFmtId="0" fontId="32" fillId="12" borderId="73" xfId="0" applyFont="1" applyFill="1" applyBorder="1" applyAlignment="1">
      <alignment horizontal="center" vertical="center" wrapText="1"/>
    </xf>
    <xf numFmtId="0" fontId="32" fillId="12" borderId="74" xfId="0" applyFont="1" applyFill="1" applyBorder="1" applyAlignment="1">
      <alignment horizontal="center" vertical="top" wrapText="1"/>
    </xf>
    <xf numFmtId="0" fontId="32" fillId="12" borderId="75" xfId="0" applyFont="1" applyFill="1" applyBorder="1" applyAlignment="1">
      <alignment horizontal="center" vertical="top" wrapText="1"/>
    </xf>
    <xf numFmtId="0" fontId="32" fillId="13" borderId="73" xfId="0" applyFont="1" applyFill="1" applyBorder="1" applyAlignment="1">
      <alignment horizontal="center" vertical="center" wrapText="1"/>
    </xf>
    <xf numFmtId="3" fontId="6" fillId="13" borderId="48" xfId="0" applyNumberFormat="1" applyFont="1" applyFill="1" applyBorder="1" applyAlignment="1">
      <alignment horizontal="center" vertical="top" wrapText="1"/>
    </xf>
    <xf numFmtId="3" fontId="6" fillId="13" borderId="49" xfId="0" applyNumberFormat="1" applyFont="1" applyFill="1" applyBorder="1" applyAlignment="1">
      <alignment horizontal="center" vertical="top" wrapText="1"/>
    </xf>
    <xf numFmtId="3" fontId="6" fillId="13" borderId="51" xfId="0" applyNumberFormat="1" applyFont="1" applyFill="1" applyBorder="1" applyAlignment="1">
      <alignment horizontal="center" vertical="top" wrapText="1"/>
    </xf>
    <xf numFmtId="3" fontId="3" fillId="13" borderId="66" xfId="0" applyNumberFormat="1" applyFont="1" applyFill="1" applyBorder="1" applyAlignment="1">
      <alignment horizontal="center"/>
    </xf>
    <xf numFmtId="3" fontId="0" fillId="13" borderId="68" xfId="0" applyNumberFormat="1" applyFill="1" applyBorder="1" applyAlignment="1">
      <alignment horizontal="center"/>
    </xf>
    <xf numFmtId="0" fontId="6" fillId="0" borderId="0" xfId="0" applyFont="1" applyAlignment="1">
      <alignment horizontal="left" vertical="center"/>
    </xf>
    <xf numFmtId="0" fontId="0" fillId="0" borderId="76" xfId="0" applyBorder="1" applyAlignment="1">
      <alignment horizontal="center" vertical="center" wrapText="1"/>
    </xf>
    <xf numFmtId="0" fontId="3" fillId="9" borderId="0" xfId="0" applyFont="1" applyFill="1" applyAlignment="1">
      <alignment horizontal="center" vertical="center" wrapText="1"/>
    </xf>
    <xf numFmtId="0" fontId="3" fillId="13" borderId="0" xfId="0" applyFont="1" applyFill="1" applyAlignment="1">
      <alignment horizontal="center" vertical="center" wrapText="1"/>
    </xf>
    <xf numFmtId="0" fontId="3" fillId="14" borderId="50" xfId="0" applyFont="1" applyFill="1" applyBorder="1" applyAlignment="1">
      <alignment horizontal="center" vertical="center" wrapText="1"/>
    </xf>
    <xf numFmtId="0" fontId="3" fillId="15" borderId="46"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9" xfId="0" applyFont="1" applyBorder="1" applyAlignment="1">
      <alignment horizontal="center" vertical="center" wrapText="1"/>
    </xf>
    <xf numFmtId="0" fontId="0" fillId="0" borderId="31" xfId="0"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46" xfId="0" applyFont="1" applyBorder="1" applyAlignment="1">
      <alignment vertical="top"/>
    </xf>
    <xf numFmtId="0" fontId="3" fillId="10" borderId="0" xfId="0" applyFont="1" applyFill="1" applyAlignment="1">
      <alignment horizontal="center" vertical="center" wrapText="1"/>
    </xf>
    <xf numFmtId="0" fontId="3" fillId="15" borderId="0" xfId="0" applyFont="1" applyFill="1" applyAlignment="1">
      <alignment horizontal="center" vertical="center" wrapText="1"/>
    </xf>
    <xf numFmtId="0" fontId="0" fillId="0" borderId="46" xfId="0" applyBorder="1" applyAlignment="1">
      <alignment vertical="center" wrapText="1"/>
    </xf>
    <xf numFmtId="0" fontId="3" fillId="6" borderId="96" xfId="0" applyFont="1" applyFill="1" applyBorder="1" applyAlignment="1">
      <alignment vertical="center"/>
    </xf>
    <xf numFmtId="0" fontId="2" fillId="0" borderId="246" xfId="0" applyFont="1" applyBorder="1" applyAlignment="1">
      <alignment horizontal="center" vertical="center"/>
    </xf>
    <xf numFmtId="1" fontId="3" fillId="0" borderId="246" xfId="0" quotePrefix="1" applyNumberFormat="1" applyFont="1" applyBorder="1" applyAlignment="1">
      <alignment horizontal="center" vertical="center"/>
    </xf>
    <xf numFmtId="0" fontId="0" fillId="0" borderId="247" xfId="0" applyBorder="1"/>
    <xf numFmtId="0" fontId="2" fillId="0" borderId="162" xfId="0" applyFont="1" applyBorder="1" applyAlignment="1">
      <alignment vertical="center"/>
    </xf>
    <xf numFmtId="0" fontId="0" fillId="0" borderId="248" xfId="0" applyBorder="1"/>
    <xf numFmtId="0" fontId="2" fillId="0" borderId="249" xfId="0" applyFont="1" applyBorder="1" applyAlignment="1">
      <alignment horizontal="center" vertical="center"/>
    </xf>
    <xf numFmtId="0" fontId="3" fillId="0" borderId="250" xfId="0" applyFont="1" applyBorder="1" applyAlignment="1">
      <alignment vertical="center"/>
    </xf>
    <xf numFmtId="2" fontId="3" fillId="0" borderId="250" xfId="0" applyNumberFormat="1" applyFont="1" applyBorder="1" applyAlignment="1">
      <alignment horizontal="center" vertical="center"/>
    </xf>
    <xf numFmtId="164" fontId="3" fillId="0" borderId="251" xfId="0" applyNumberFormat="1" applyFont="1" applyBorder="1" applyAlignment="1">
      <alignment horizontal="center" vertical="center"/>
    </xf>
    <xf numFmtId="0" fontId="3" fillId="0" borderId="252" xfId="0" applyFont="1" applyBorder="1" applyAlignment="1">
      <alignment vertical="center"/>
    </xf>
    <xf numFmtId="1" fontId="3" fillId="0" borderId="252" xfId="0" applyNumberFormat="1" applyFont="1" applyBorder="1" applyAlignment="1">
      <alignment horizontal="center" vertical="center"/>
    </xf>
    <xf numFmtId="0" fontId="2" fillId="0" borderId="253" xfId="0" applyFont="1" applyBorder="1" applyAlignment="1">
      <alignment horizontal="center" vertical="center"/>
    </xf>
    <xf numFmtId="0" fontId="11" fillId="3" borderId="81" xfId="0" applyFont="1" applyFill="1" applyBorder="1" applyAlignment="1">
      <alignment vertical="center"/>
    </xf>
    <xf numFmtId="0" fontId="10" fillId="0" borderId="221" xfId="0" applyFont="1" applyBorder="1" applyAlignment="1">
      <alignment horizontal="right" vertical="center"/>
    </xf>
    <xf numFmtId="2" fontId="3" fillId="0" borderId="223" xfId="0" applyNumberFormat="1" applyFont="1" applyBorder="1" applyAlignment="1">
      <alignment horizontal="left" vertical="center"/>
    </xf>
    <xf numFmtId="2" fontId="3" fillId="0" borderId="223" xfId="0" applyNumberFormat="1" applyFont="1" applyBorder="1" applyAlignment="1">
      <alignment horizontal="center" vertical="center"/>
    </xf>
    <xf numFmtId="164" fontId="3" fillId="0" borderId="254" xfId="0" applyNumberFormat="1" applyFont="1" applyBorder="1" applyAlignment="1">
      <alignment horizontal="center" vertical="center"/>
    </xf>
    <xf numFmtId="0" fontId="2" fillId="0" borderId="255" xfId="0" applyFont="1" applyBorder="1" applyAlignment="1">
      <alignment horizontal="left" vertical="center"/>
    </xf>
    <xf numFmtId="0" fontId="11" fillId="3" borderId="81" xfId="0" applyFont="1" applyFill="1" applyBorder="1" applyAlignment="1">
      <alignment horizontal="left" vertical="center"/>
    </xf>
    <xf numFmtId="21" fontId="10" fillId="6" borderId="8" xfId="0" applyNumberFormat="1" applyFont="1" applyFill="1" applyBorder="1" applyAlignment="1">
      <alignment horizontal="left" vertical="center"/>
    </xf>
    <xf numFmtId="0" fontId="11" fillId="3" borderId="200" xfId="0" applyFont="1" applyFill="1" applyBorder="1" applyAlignment="1">
      <alignment horizontal="left" vertical="center"/>
    </xf>
    <xf numFmtId="0" fontId="4" fillId="3" borderId="81" xfId="0" applyFont="1" applyFill="1" applyBorder="1" applyAlignment="1">
      <alignment vertical="center"/>
    </xf>
    <xf numFmtId="0" fontId="10" fillId="3" borderId="81" xfId="0" applyFont="1" applyFill="1" applyBorder="1" applyAlignment="1">
      <alignment vertical="center"/>
    </xf>
    <xf numFmtId="0" fontId="2" fillId="0" borderId="256" xfId="0" applyFont="1" applyBorder="1" applyAlignment="1">
      <alignment horizontal="center" vertical="center"/>
    </xf>
    <xf numFmtId="0" fontId="3" fillId="0" borderId="256" xfId="0" applyFont="1" applyBorder="1" applyAlignment="1">
      <alignment vertical="center"/>
    </xf>
    <xf numFmtId="1" fontId="3" fillId="0" borderId="256" xfId="0" quotePrefix="1" applyNumberFormat="1" applyFont="1" applyBorder="1" applyAlignment="1">
      <alignment horizontal="center" vertical="center"/>
    </xf>
    <xf numFmtId="164" fontId="3" fillId="0" borderId="257" xfId="0" applyNumberFormat="1" applyFont="1" applyBorder="1" applyAlignment="1">
      <alignment horizontal="center" vertical="center"/>
    </xf>
    <xf numFmtId="0" fontId="2" fillId="0" borderId="258" xfId="0" applyFont="1" applyBorder="1" applyAlignment="1">
      <alignment horizontal="center" vertical="center"/>
    </xf>
    <xf numFmtId="0" fontId="3" fillId="0" borderId="258" xfId="0" applyFont="1" applyBorder="1" applyAlignment="1">
      <alignment vertical="center"/>
    </xf>
    <xf numFmtId="1" fontId="7" fillId="0" borderId="258" xfId="0" applyNumberFormat="1" applyFont="1" applyBorder="1" applyAlignment="1">
      <alignment horizontal="center" vertical="center"/>
    </xf>
    <xf numFmtId="164" fontId="3" fillId="0" borderId="259" xfId="0" applyNumberFormat="1" applyFont="1" applyBorder="1" applyAlignment="1">
      <alignment horizontal="center" vertical="center"/>
    </xf>
    <xf numFmtId="2" fontId="3" fillId="0" borderId="119" xfId="0" quotePrefix="1" applyNumberFormat="1" applyFont="1" applyBorder="1" applyAlignment="1">
      <alignment horizontal="center" vertical="center"/>
    </xf>
    <xf numFmtId="2" fontId="3" fillId="0" borderId="79" xfId="0" quotePrefix="1" applyNumberFormat="1" applyFont="1" applyBorder="1" applyAlignment="1">
      <alignment horizontal="center" vertical="center"/>
    </xf>
    <xf numFmtId="2" fontId="3" fillId="0" borderId="137" xfId="0" quotePrefix="1" applyNumberFormat="1" applyFont="1" applyBorder="1" applyAlignment="1">
      <alignment horizontal="center" vertical="center"/>
    </xf>
    <xf numFmtId="2" fontId="3" fillId="0" borderId="96" xfId="0" quotePrefix="1" applyNumberFormat="1" applyFont="1" applyBorder="1" applyAlignment="1">
      <alignment horizontal="center" vertical="center"/>
    </xf>
    <xf numFmtId="0" fontId="10" fillId="3" borderId="200" xfId="0" applyFont="1" applyFill="1" applyBorder="1" applyAlignment="1">
      <alignment horizontal="left" vertical="center"/>
    </xf>
    <xf numFmtId="0" fontId="10" fillId="6" borderId="201" xfId="0" applyFont="1" applyFill="1" applyBorder="1" applyAlignment="1">
      <alignment vertical="center"/>
    </xf>
    <xf numFmtId="0" fontId="10" fillId="3" borderId="81" xfId="0" applyFont="1" applyFill="1" applyBorder="1" applyAlignment="1">
      <alignment horizontal="left" vertical="center"/>
    </xf>
    <xf numFmtId="0" fontId="10" fillId="6" borderId="162" xfId="0" applyFont="1" applyFill="1" applyBorder="1" applyAlignment="1">
      <alignment horizontal="left" vertical="center"/>
    </xf>
    <xf numFmtId="46" fontId="0" fillId="0" borderId="0" xfId="0" applyNumberFormat="1"/>
    <xf numFmtId="168" fontId="0" fillId="0" borderId="0" xfId="0" applyNumberFormat="1"/>
    <xf numFmtId="0" fontId="10" fillId="6" borderId="162" xfId="0" applyFont="1" applyFill="1" applyBorder="1" applyAlignment="1">
      <alignment horizontal="right" vertical="center"/>
    </xf>
    <xf numFmtId="0" fontId="2" fillId="0" borderId="0" xfId="0" applyFont="1" applyAlignment="1">
      <alignment horizontal="left" vertical="center"/>
    </xf>
    <xf numFmtId="2" fontId="3" fillId="0" borderId="101" xfId="0" quotePrefix="1" applyNumberFormat="1" applyFont="1" applyBorder="1" applyAlignment="1">
      <alignment horizontal="center" vertical="center"/>
    </xf>
    <xf numFmtId="164" fontId="3" fillId="0" borderId="118" xfId="0" applyNumberFormat="1" applyFont="1" applyBorder="1" applyAlignment="1">
      <alignment horizontal="center" vertical="center"/>
    </xf>
    <xf numFmtId="0" fontId="3" fillId="0" borderId="247" xfId="0" applyFont="1" applyBorder="1" applyAlignment="1">
      <alignment vertical="center"/>
    </xf>
    <xf numFmtId="2" fontId="3" fillId="0" borderId="201" xfId="0" quotePrefix="1" applyNumberFormat="1" applyFont="1" applyBorder="1" applyAlignment="1">
      <alignment horizontal="center" vertical="center"/>
    </xf>
    <xf numFmtId="164" fontId="3" fillId="0" borderId="202" xfId="0" applyNumberFormat="1" applyFont="1" applyBorder="1" applyAlignment="1">
      <alignment horizontal="center" vertical="center"/>
    </xf>
    <xf numFmtId="1" fontId="3" fillId="0" borderId="201" xfId="0" applyNumberFormat="1" applyFont="1" applyBorder="1" applyAlignment="1">
      <alignment horizontal="center" vertical="center"/>
    </xf>
    <xf numFmtId="0" fontId="2" fillId="0" borderId="247" xfId="0" applyFont="1" applyBorder="1" applyAlignment="1">
      <alignment horizontal="center" vertical="center"/>
    </xf>
    <xf numFmtId="0" fontId="2" fillId="0" borderId="216" xfId="0" applyFont="1" applyBorder="1" applyAlignment="1">
      <alignment horizontal="center" vertical="center"/>
    </xf>
    <xf numFmtId="1" fontId="3" fillId="0" borderId="0" xfId="0" applyNumberFormat="1" applyFont="1" applyAlignment="1">
      <alignment horizontal="center" vertical="center"/>
    </xf>
    <xf numFmtId="2" fontId="3" fillId="0" borderId="202" xfId="0" quotePrefix="1" applyNumberFormat="1" applyFont="1" applyBorder="1" applyAlignment="1">
      <alignment horizontal="center" vertical="center"/>
    </xf>
    <xf numFmtId="2" fontId="3" fillId="0" borderId="9" xfId="0" quotePrefix="1" applyNumberFormat="1" applyFont="1" applyBorder="1" applyAlignment="1">
      <alignment horizontal="center" vertical="center"/>
    </xf>
    <xf numFmtId="2" fontId="39" fillId="0" borderId="1" xfId="0" quotePrefix="1" applyNumberFormat="1" applyFont="1" applyBorder="1" applyAlignment="1">
      <alignment horizontal="center" vertical="center"/>
    </xf>
    <xf numFmtId="2" fontId="12" fillId="0" borderId="1" xfId="0" quotePrefix="1" applyNumberFormat="1" applyFont="1" applyBorder="1" applyAlignment="1">
      <alignment horizontal="center" vertical="center"/>
    </xf>
    <xf numFmtId="2" fontId="13" fillId="0" borderId="26" xfId="0" quotePrefix="1" applyNumberFormat="1" applyFont="1" applyBorder="1" applyAlignment="1">
      <alignment horizontal="center" vertical="center"/>
    </xf>
    <xf numFmtId="0" fontId="33" fillId="0" borderId="0" xfId="2" applyAlignment="1">
      <alignment horizontal="center" vertical="center" wrapText="1"/>
    </xf>
    <xf numFmtId="0" fontId="33" fillId="0" borderId="0" xfId="2" applyAlignment="1">
      <alignment vertical="center" wrapText="1"/>
    </xf>
    <xf numFmtId="0" fontId="2" fillId="3" borderId="8" xfId="0" applyFont="1" applyFill="1" applyBorder="1" applyAlignment="1">
      <alignment vertical="center"/>
    </xf>
    <xf numFmtId="21" fontId="3" fillId="0" borderId="0" xfId="0" quotePrefix="1" applyNumberFormat="1" applyFont="1" applyAlignment="1">
      <alignment horizontal="center" vertical="center"/>
    </xf>
    <xf numFmtId="0" fontId="46" fillId="0" borderId="0" xfId="0" applyFont="1"/>
    <xf numFmtId="21" fontId="10" fillId="6" borderId="0" xfId="0" applyNumberFormat="1" applyFont="1" applyFill="1" applyAlignment="1">
      <alignment horizontal="left" vertical="center"/>
    </xf>
    <xf numFmtId="0" fontId="2" fillId="3" borderId="8" xfId="0" applyFont="1" applyFill="1" applyBorder="1" applyAlignment="1">
      <alignment horizontal="left" vertical="top"/>
    </xf>
    <xf numFmtId="0" fontId="2" fillId="3" borderId="8" xfId="0" applyFont="1" applyFill="1" applyBorder="1" applyAlignment="1">
      <alignment horizontal="left" vertical="center"/>
    </xf>
    <xf numFmtId="0" fontId="4" fillId="3" borderId="8" xfId="0" applyFont="1" applyFill="1" applyBorder="1" applyAlignment="1">
      <alignment vertical="center"/>
    </xf>
    <xf numFmtId="6" fontId="3" fillId="0" borderId="0" xfId="0" applyNumberFormat="1" applyFont="1" applyAlignment="1">
      <alignment horizontal="center" vertical="center"/>
    </xf>
    <xf numFmtId="0" fontId="10" fillId="3" borderId="8" xfId="0" applyFont="1" applyFill="1" applyBorder="1" applyAlignment="1">
      <alignment horizontal="left" vertical="center"/>
    </xf>
    <xf numFmtId="0" fontId="2" fillId="0" borderId="217" xfId="0" applyFont="1" applyBorder="1" applyAlignment="1">
      <alignment horizontal="center" vertical="center"/>
    </xf>
    <xf numFmtId="0" fontId="3" fillId="0" borderId="262" xfId="0" applyFont="1" applyBorder="1" applyAlignment="1">
      <alignment vertical="center"/>
    </xf>
    <xf numFmtId="0" fontId="10" fillId="6" borderId="0" xfId="0" applyFont="1" applyFill="1" applyAlignment="1">
      <alignment vertical="center"/>
    </xf>
    <xf numFmtId="8" fontId="3" fillId="0" borderId="0" xfId="0" applyNumberFormat="1" applyFont="1" applyAlignment="1">
      <alignment horizontal="center" vertical="center"/>
    </xf>
    <xf numFmtId="0" fontId="0" fillId="0" borderId="63" xfId="0" applyBorder="1" applyAlignment="1">
      <alignment horizontal="center" vertical="center" wrapText="1"/>
    </xf>
    <xf numFmtId="0" fontId="3" fillId="16" borderId="0" xfId="0" applyFont="1" applyFill="1" applyAlignment="1">
      <alignment horizontal="center" vertical="center" wrapText="1"/>
    </xf>
    <xf numFmtId="0" fontId="3" fillId="16" borderId="76" xfId="0" applyFont="1" applyFill="1" applyBorder="1" applyAlignment="1">
      <alignment horizontal="center" vertical="center" wrapText="1"/>
    </xf>
    <xf numFmtId="0" fontId="1" fillId="0" borderId="0" xfId="0" applyFont="1"/>
    <xf numFmtId="0" fontId="1" fillId="0" borderId="0" xfId="0" applyFont="1" applyAlignment="1">
      <alignment vertical="center" wrapText="1"/>
    </xf>
    <xf numFmtId="0" fontId="3" fillId="0" borderId="46" xfId="0" applyFont="1" applyBorder="1" applyAlignment="1">
      <alignment horizontal="center" vertical="top"/>
    </xf>
    <xf numFmtId="2" fontId="3" fillId="0" borderId="0" xfId="0" applyNumberFormat="1" applyFont="1" applyAlignment="1">
      <alignment horizontal="left" vertical="center"/>
    </xf>
    <xf numFmtId="2" fontId="3" fillId="0" borderId="0" xfId="0" quotePrefix="1" applyNumberFormat="1" applyFont="1" applyAlignment="1">
      <alignment horizontal="center" vertical="center"/>
    </xf>
    <xf numFmtId="0" fontId="2" fillId="0" borderId="245" xfId="0" applyFont="1" applyBorder="1" applyAlignment="1">
      <alignment horizontal="center" vertical="center"/>
    </xf>
    <xf numFmtId="0" fontId="3" fillId="0" borderId="245" xfId="0" applyFont="1" applyBorder="1" applyAlignment="1">
      <alignment vertical="center"/>
    </xf>
    <xf numFmtId="1" fontId="3" fillId="0" borderId="245" xfId="0" applyNumberFormat="1" applyFont="1" applyBorder="1" applyAlignment="1">
      <alignment horizontal="center" vertical="center"/>
    </xf>
    <xf numFmtId="166" fontId="3" fillId="0" borderId="0" xfId="0" quotePrefix="1" applyNumberFormat="1" applyFont="1" applyAlignment="1">
      <alignment horizontal="center" vertical="center"/>
    </xf>
    <xf numFmtId="0" fontId="0" fillId="0" borderId="9" xfId="0" applyBorder="1"/>
    <xf numFmtId="21" fontId="0" fillId="0" borderId="0" xfId="0" applyNumberFormat="1"/>
    <xf numFmtId="2" fontId="3" fillId="0" borderId="218" xfId="0" quotePrefix="1" applyNumberFormat="1" applyFont="1" applyBorder="1" applyAlignment="1">
      <alignment horizontal="center" vertical="center"/>
    </xf>
    <xf numFmtId="0" fontId="3" fillId="17" borderId="0" xfId="0" applyFont="1" applyFill="1" applyAlignment="1">
      <alignment horizontal="center" vertical="center" wrapText="1"/>
    </xf>
    <xf numFmtId="0" fontId="3" fillId="0" borderId="79" xfId="0" applyFont="1" applyBorder="1" applyAlignment="1">
      <alignment horizontal="left" vertical="center" wrapText="1"/>
    </xf>
    <xf numFmtId="0" fontId="3" fillId="0" borderId="83" xfId="0" applyFont="1" applyBorder="1" applyAlignment="1">
      <alignment horizontal="left" vertical="center" wrapText="1"/>
    </xf>
    <xf numFmtId="0" fontId="3" fillId="0" borderId="253" xfId="0" applyFont="1" applyBorder="1" applyAlignment="1">
      <alignment horizontal="left" vertical="center" wrapText="1"/>
    </xf>
    <xf numFmtId="0" fontId="3" fillId="0" borderId="261" xfId="0" applyFont="1" applyBorder="1" applyAlignment="1">
      <alignment horizontal="left" vertical="center" wrapText="1"/>
    </xf>
    <xf numFmtId="2" fontId="3" fillId="7" borderId="11" xfId="0" applyNumberFormat="1" applyFont="1" applyFill="1" applyBorder="1" applyAlignment="1">
      <alignment horizontal="center" vertical="center" wrapText="1"/>
    </xf>
    <xf numFmtId="2" fontId="3" fillId="7" borderId="6"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7" xfId="0" applyNumberFormat="1" applyFont="1" applyFill="1" applyBorder="1" applyAlignment="1">
      <alignment horizontal="center" vertical="center" wrapText="1"/>
    </xf>
    <xf numFmtId="0" fontId="3" fillId="0" borderId="23" xfId="0" applyFont="1" applyBorder="1" applyAlignment="1">
      <alignment horizontal="left" wrapText="1"/>
    </xf>
    <xf numFmtId="0" fontId="45" fillId="0" borderId="79" xfId="0" applyFont="1" applyBorder="1" applyAlignment="1">
      <alignment horizontal="left" vertical="center" wrapText="1"/>
    </xf>
    <xf numFmtId="0" fontId="45" fillId="0" borderId="83" xfId="0" applyFont="1" applyBorder="1" applyAlignment="1">
      <alignment horizontal="left" vertical="center" wrapText="1"/>
    </xf>
    <xf numFmtId="0" fontId="3" fillId="0" borderId="119" xfId="0" applyFont="1" applyBorder="1" applyAlignment="1">
      <alignment horizontal="left" vertical="center" wrapText="1"/>
    </xf>
    <xf numFmtId="0" fontId="3" fillId="0" borderId="174" xfId="0" applyFont="1" applyBorder="1" applyAlignment="1">
      <alignment horizontal="left" vertical="center" wrapText="1"/>
    </xf>
    <xf numFmtId="0" fontId="3" fillId="0" borderId="131" xfId="0" applyFont="1" applyBorder="1" applyAlignment="1">
      <alignment horizontal="left" vertical="center" wrapText="1"/>
    </xf>
    <xf numFmtId="0" fontId="3" fillId="0" borderId="260"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2" fillId="12" borderId="77" xfId="0" applyFont="1" applyFill="1" applyBorder="1" applyAlignment="1">
      <alignment horizontal="center" vertical="center" wrapText="1"/>
    </xf>
    <xf numFmtId="0" fontId="32" fillId="12" borderId="78" xfId="0" applyFont="1" applyFill="1" applyBorder="1" applyAlignment="1">
      <alignment horizontal="center" vertical="center" wrapText="1"/>
    </xf>
    <xf numFmtId="0" fontId="32" fillId="13" borderId="77" xfId="0" applyFont="1" applyFill="1" applyBorder="1" applyAlignment="1">
      <alignment horizontal="center" vertical="center" wrapText="1"/>
    </xf>
    <xf numFmtId="0" fontId="32" fillId="13" borderId="78" xfId="0" applyFont="1" applyFill="1" applyBorder="1" applyAlignment="1">
      <alignment horizontal="center" vertical="center" wrapText="1"/>
    </xf>
    <xf numFmtId="0" fontId="15" fillId="6" borderId="0" xfId="0" applyFont="1" applyFill="1" applyAlignment="1">
      <alignment horizontal="center"/>
    </xf>
    <xf numFmtId="0" fontId="1" fillId="0" borderId="0" xfId="0" applyFont="1" applyAlignment="1">
      <alignment horizontal="left" vertical="top" wrapText="1"/>
    </xf>
    <xf numFmtId="0" fontId="6" fillId="0" borderId="0" xfId="0" applyFont="1" applyAlignment="1">
      <alignment horizontal="left" vertical="top" wrapText="1"/>
    </xf>
    <xf numFmtId="0" fontId="31" fillId="0" borderId="49" xfId="0" applyFont="1" applyBorder="1" applyAlignment="1">
      <alignment horizontal="left" vertical="top" wrapText="1"/>
    </xf>
    <xf numFmtId="0" fontId="31" fillId="0" borderId="50" xfId="0" applyFont="1" applyBorder="1" applyAlignment="1">
      <alignment horizontal="left" vertical="top" wrapText="1"/>
    </xf>
    <xf numFmtId="0" fontId="31" fillId="0" borderId="45" xfId="0" applyFont="1" applyBorder="1" applyAlignment="1">
      <alignment horizontal="left" vertical="top"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7" borderId="51" xfId="0" applyFont="1" applyFill="1" applyBorder="1" applyAlignment="1">
      <alignment horizontal="center" vertical="center"/>
    </xf>
    <xf numFmtId="0" fontId="3" fillId="7" borderId="76" xfId="0"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xf>
    <xf numFmtId="1" fontId="3" fillId="0" borderId="0" xfId="0" quotePrefix="1" applyNumberFormat="1" applyFont="1" applyBorder="1" applyAlignment="1">
      <alignment horizontal="center" vertical="center"/>
    </xf>
    <xf numFmtId="166" fontId="3" fillId="0" borderId="0" xfId="0" quotePrefix="1" applyNumberFormat="1" applyFont="1" applyBorder="1" applyAlignment="1">
      <alignment horizontal="center" vertical="center"/>
    </xf>
    <xf numFmtId="0" fontId="0" fillId="0" borderId="0" xfId="0" applyBorder="1"/>
    <xf numFmtId="0" fontId="3" fillId="0" borderId="0" xfId="0" applyFont="1" applyBorder="1" applyAlignment="1">
      <alignment horizontal="left" vertical="center" wrapText="1"/>
    </xf>
    <xf numFmtId="0" fontId="2" fillId="0" borderId="0" xfId="0" applyFont="1" applyFill="1" applyBorder="1" applyAlignment="1">
      <alignment horizontal="center" vertical="center"/>
    </xf>
    <xf numFmtId="164" fontId="3" fillId="0" borderId="9" xfId="0" quotePrefix="1" applyNumberFormat="1" applyFont="1" applyBorder="1" applyAlignment="1">
      <alignment horizontal="center" vertical="center"/>
    </xf>
    <xf numFmtId="164" fontId="3" fillId="0" borderId="118" xfId="0" quotePrefix="1" applyNumberFormat="1"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15"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0" fillId="0" borderId="76" xfId="0" applyBorder="1" applyAlignment="1">
      <alignment vertical="center" wrapText="1"/>
    </xf>
    <xf numFmtId="0" fontId="0" fillId="0" borderId="0" xfId="0" applyBorder="1" applyAlignment="1">
      <alignment horizontal="center" vertical="center" wrapText="1"/>
    </xf>
    <xf numFmtId="0" fontId="3" fillId="16" borderId="0" xfId="0" applyFont="1" applyFill="1" applyBorder="1" applyAlignment="1">
      <alignment horizontal="center" vertical="center" wrapText="1"/>
    </xf>
    <xf numFmtId="0" fontId="1" fillId="0" borderId="76" xfId="0" applyFont="1" applyBorder="1" applyAlignment="1">
      <alignment vertical="center" wrapText="1"/>
    </xf>
    <xf numFmtId="0" fontId="0" fillId="0" borderId="31" xfId="0" applyBorder="1" applyAlignment="1">
      <alignment vertical="center" wrapText="1"/>
    </xf>
    <xf numFmtId="3" fontId="6" fillId="13" borderId="62" xfId="0" applyNumberFormat="1" applyFont="1" applyFill="1" applyBorder="1" applyAlignment="1">
      <alignment horizontal="center" vertical="top" wrapText="1"/>
    </xf>
    <xf numFmtId="0" fontId="0" fillId="0" borderId="263" xfId="0" applyBorder="1" applyAlignment="1">
      <alignment horizontal="center" vertical="top" wrapText="1"/>
    </xf>
    <xf numFmtId="0" fontId="0" fillId="0" borderId="58" xfId="0" applyBorder="1" applyAlignment="1">
      <alignment horizontal="center" vertical="top" wrapText="1"/>
    </xf>
    <xf numFmtId="0" fontId="0" fillId="0" borderId="0" xfId="0" applyBorder="1" applyAlignment="1">
      <alignment vertical="center" wrapText="1"/>
    </xf>
  </cellXfs>
  <cellStyles count="4">
    <cellStyle name="Hyperlink" xfId="1" builtinId="8"/>
    <cellStyle name="Normal" xfId="0" builtinId="0"/>
    <cellStyle name="Normal_Sheet1"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S649"/>
  <sheetViews>
    <sheetView showGridLines="0" topLeftCell="A56" zoomScale="90" zoomScaleNormal="90" workbookViewId="0">
      <selection activeCell="A114" sqref="A114"/>
    </sheetView>
  </sheetViews>
  <sheetFormatPr defaultRowHeight="21.75" customHeight="1" x14ac:dyDescent="0.35"/>
  <cols>
    <col min="1" max="1" width="53.1328125" customWidth="1"/>
    <col min="3" max="3" width="39.53125" customWidth="1"/>
    <col min="4" max="4" width="11" bestFit="1" customWidth="1"/>
    <col min="5" max="5" width="11.53125" customWidth="1"/>
  </cols>
  <sheetData>
    <row r="1" spans="1:5" ht="81.75" customHeight="1" thickBot="1" x14ac:dyDescent="0.45">
      <c r="A1" s="710" t="s">
        <v>620</v>
      </c>
      <c r="B1" s="710"/>
      <c r="C1" s="710"/>
      <c r="D1" s="710"/>
      <c r="E1" s="710"/>
    </row>
    <row r="2" spans="1:5" ht="36.75" customHeight="1" thickBot="1" x14ac:dyDescent="0.4">
      <c r="A2" s="243" t="s">
        <v>0</v>
      </c>
      <c r="B2" s="244" t="s">
        <v>1</v>
      </c>
      <c r="C2" s="244" t="s">
        <v>2</v>
      </c>
      <c r="D2" s="245" t="s">
        <v>3</v>
      </c>
      <c r="E2" s="246" t="s">
        <v>4</v>
      </c>
    </row>
    <row r="3" spans="1:5" ht="21.75" customHeight="1" x14ac:dyDescent="0.35">
      <c r="A3" s="266" t="s">
        <v>5</v>
      </c>
      <c r="B3" s="267"/>
      <c r="C3" s="267"/>
      <c r="D3" s="268"/>
      <c r="E3" s="269"/>
    </row>
    <row r="4" spans="1:5" ht="15" customHeight="1" x14ac:dyDescent="0.35">
      <c r="A4" s="270" t="s">
        <v>6</v>
      </c>
      <c r="B4" s="271"/>
      <c r="C4" s="271"/>
      <c r="D4" s="272"/>
      <c r="E4" s="273"/>
    </row>
    <row r="5" spans="1:5" ht="21.75" hidden="1" customHeight="1" x14ac:dyDescent="0.35">
      <c r="A5" s="43"/>
      <c r="B5" s="14">
        <v>1969</v>
      </c>
      <c r="C5" s="82" t="s">
        <v>7</v>
      </c>
      <c r="D5" s="83"/>
      <c r="E5" s="88"/>
    </row>
    <row r="6" spans="1:5" ht="21.75" hidden="1" customHeight="1" x14ac:dyDescent="0.35">
      <c r="A6" s="43"/>
      <c r="B6" s="14">
        <v>1970</v>
      </c>
      <c r="C6" s="82" t="s">
        <v>8</v>
      </c>
      <c r="D6" s="83"/>
      <c r="E6" s="88"/>
    </row>
    <row r="7" spans="1:5" ht="21.75" hidden="1" customHeight="1" x14ac:dyDescent="0.35">
      <c r="A7" s="78"/>
      <c r="B7" s="14">
        <v>1971</v>
      </c>
      <c r="C7" s="82" t="s">
        <v>9</v>
      </c>
      <c r="D7" s="83"/>
      <c r="E7" s="88"/>
    </row>
    <row r="8" spans="1:5" ht="21.75" hidden="1" customHeight="1" x14ac:dyDescent="0.35">
      <c r="A8" s="78"/>
      <c r="B8" s="14">
        <v>1972</v>
      </c>
      <c r="C8" s="82" t="s">
        <v>10</v>
      </c>
      <c r="D8" s="83"/>
      <c r="E8" s="88"/>
    </row>
    <row r="9" spans="1:5" ht="21.75" hidden="1" customHeight="1" x14ac:dyDescent="0.35">
      <c r="A9" s="78"/>
      <c r="B9" s="14">
        <v>1973</v>
      </c>
      <c r="C9" s="82" t="s">
        <v>10</v>
      </c>
      <c r="D9" s="83"/>
      <c r="E9" s="88"/>
    </row>
    <row r="10" spans="1:5" ht="21.75" hidden="1" customHeight="1" x14ac:dyDescent="0.35">
      <c r="A10" s="78"/>
      <c r="B10" s="14">
        <v>1974</v>
      </c>
      <c r="C10" s="82" t="s">
        <v>10</v>
      </c>
      <c r="D10" s="83"/>
      <c r="E10" s="88"/>
    </row>
    <row r="11" spans="1:5" ht="21.75" hidden="1" customHeight="1" x14ac:dyDescent="0.35">
      <c r="A11" s="78"/>
      <c r="B11" s="14">
        <v>1975</v>
      </c>
      <c r="C11" s="82" t="s">
        <v>11</v>
      </c>
      <c r="D11" s="83"/>
      <c r="E11" s="88"/>
    </row>
    <row r="12" spans="1:5" ht="21.75" hidden="1" customHeight="1" x14ac:dyDescent="0.35">
      <c r="A12" s="78"/>
      <c r="B12" s="14">
        <v>1976</v>
      </c>
      <c r="C12" s="82" t="s">
        <v>12</v>
      </c>
      <c r="D12" s="83">
        <v>4.05</v>
      </c>
      <c r="E12" s="88">
        <v>9.8000000000000007</v>
      </c>
    </row>
    <row r="13" spans="1:5" ht="21.75" hidden="1" customHeight="1" x14ac:dyDescent="0.35">
      <c r="A13" s="78"/>
      <c r="B13" s="14">
        <v>1977</v>
      </c>
      <c r="C13" s="82" t="s">
        <v>13</v>
      </c>
      <c r="D13" s="83"/>
      <c r="E13" s="88"/>
    </row>
    <row r="14" spans="1:5" ht="21.75" hidden="1" customHeight="1" x14ac:dyDescent="0.35">
      <c r="A14" s="78"/>
      <c r="B14" s="14">
        <v>1978</v>
      </c>
      <c r="C14" s="82" t="s">
        <v>14</v>
      </c>
      <c r="D14" s="83"/>
      <c r="E14" s="88"/>
    </row>
    <row r="15" spans="1:5" ht="21.75" hidden="1" customHeight="1" x14ac:dyDescent="0.35">
      <c r="A15" s="78"/>
      <c r="B15" s="14">
        <v>1979</v>
      </c>
      <c r="C15" s="82" t="s">
        <v>13</v>
      </c>
      <c r="D15" s="83">
        <v>4.1500000000000004</v>
      </c>
      <c r="E15" s="88">
        <v>9.4</v>
      </c>
    </row>
    <row r="16" spans="1:5" ht="21.75" hidden="1" customHeight="1" x14ac:dyDescent="0.35">
      <c r="A16" s="78"/>
      <c r="B16" s="14">
        <v>1980</v>
      </c>
      <c r="C16" s="82" t="s">
        <v>12</v>
      </c>
      <c r="D16" s="83">
        <v>4.05</v>
      </c>
      <c r="E16" s="88">
        <v>9.8000000000000007</v>
      </c>
    </row>
    <row r="17" spans="1:5" ht="21.75" hidden="1" customHeight="1" x14ac:dyDescent="0.35">
      <c r="A17" s="78"/>
      <c r="B17" s="14">
        <v>1981</v>
      </c>
      <c r="C17" s="82" t="s">
        <v>15</v>
      </c>
      <c r="D17" s="83"/>
      <c r="E17" s="88"/>
    </row>
    <row r="18" spans="1:5" ht="21.75" hidden="1" customHeight="1" x14ac:dyDescent="0.35">
      <c r="A18" s="205" t="s">
        <v>16</v>
      </c>
      <c r="B18" s="17">
        <v>1982</v>
      </c>
      <c r="C18" s="84" t="s">
        <v>17</v>
      </c>
      <c r="D18" s="85">
        <v>3.59</v>
      </c>
      <c r="E18" s="89">
        <v>10</v>
      </c>
    </row>
    <row r="19" spans="1:5" ht="21.75" hidden="1" customHeight="1" x14ac:dyDescent="0.35">
      <c r="A19" s="78"/>
      <c r="B19" s="14">
        <v>1983</v>
      </c>
      <c r="C19" s="82" t="s">
        <v>18</v>
      </c>
      <c r="D19" s="83">
        <v>4.24</v>
      </c>
      <c r="E19" s="88">
        <v>9.1</v>
      </c>
    </row>
    <row r="20" spans="1:5" ht="21.75" hidden="1" customHeight="1" x14ac:dyDescent="0.35">
      <c r="A20" s="78"/>
      <c r="B20" s="14">
        <v>1984</v>
      </c>
      <c r="C20" s="82" t="s">
        <v>19</v>
      </c>
      <c r="D20" s="83">
        <v>4.4000000000000004</v>
      </c>
      <c r="E20" s="88">
        <v>8.6</v>
      </c>
    </row>
    <row r="21" spans="1:5" ht="26.25" hidden="1" customHeight="1" x14ac:dyDescent="0.35">
      <c r="A21" s="78"/>
      <c r="B21" s="14">
        <v>1985</v>
      </c>
      <c r="C21" s="82" t="s">
        <v>17</v>
      </c>
      <c r="D21" s="83">
        <v>4.07</v>
      </c>
      <c r="E21" s="88">
        <v>9.6999999999999993</v>
      </c>
    </row>
    <row r="22" spans="1:5" ht="21.75" hidden="1" customHeight="1" x14ac:dyDescent="0.35">
      <c r="A22" s="78"/>
      <c r="B22" s="14">
        <v>1986</v>
      </c>
      <c r="C22" s="82" t="s">
        <v>20</v>
      </c>
      <c r="D22" s="83">
        <v>4.43</v>
      </c>
      <c r="E22" s="88">
        <v>8.5</v>
      </c>
    </row>
    <row r="23" spans="1:5" ht="21.75" hidden="1" customHeight="1" x14ac:dyDescent="0.35">
      <c r="A23" s="78"/>
      <c r="B23" s="14">
        <v>1987</v>
      </c>
      <c r="C23" s="82" t="s">
        <v>13</v>
      </c>
      <c r="D23" s="83">
        <v>4.09</v>
      </c>
      <c r="E23" s="88">
        <v>9.6</v>
      </c>
    </row>
    <row r="24" spans="1:5" ht="21.75" hidden="1" customHeight="1" x14ac:dyDescent="0.35">
      <c r="A24" s="78"/>
      <c r="B24" s="14">
        <v>1988</v>
      </c>
      <c r="C24" s="82" t="s">
        <v>21</v>
      </c>
      <c r="D24" s="83">
        <v>4.4800000000000004</v>
      </c>
      <c r="E24" s="88">
        <v>8.3000000000000007</v>
      </c>
    </row>
    <row r="25" spans="1:5" ht="21.75" hidden="1" customHeight="1" x14ac:dyDescent="0.35">
      <c r="A25" s="78"/>
      <c r="B25" s="14">
        <v>1989</v>
      </c>
      <c r="C25" s="15" t="s">
        <v>22</v>
      </c>
      <c r="D25" s="83">
        <v>4.5199999999999996</v>
      </c>
      <c r="E25" s="88">
        <v>8.1999999999999993</v>
      </c>
    </row>
    <row r="26" spans="1:5" ht="21.75" hidden="1" customHeight="1" x14ac:dyDescent="0.35">
      <c r="A26" s="43"/>
      <c r="B26" s="14">
        <v>1990</v>
      </c>
      <c r="C26" s="15" t="s">
        <v>13</v>
      </c>
      <c r="D26" s="10">
        <v>4.16</v>
      </c>
      <c r="E26" s="16">
        <v>9.4</v>
      </c>
    </row>
    <row r="27" spans="1:5" ht="21.75" hidden="1" customHeight="1" x14ac:dyDescent="0.35">
      <c r="A27" s="43"/>
      <c r="B27" s="14">
        <v>1991</v>
      </c>
      <c r="C27" s="15" t="s">
        <v>23</v>
      </c>
      <c r="D27" s="10">
        <v>4.0999999999999996</v>
      </c>
      <c r="E27" s="16">
        <v>9.6</v>
      </c>
    </row>
    <row r="28" spans="1:5" ht="21.75" hidden="1" customHeight="1" x14ac:dyDescent="0.35">
      <c r="A28" s="79"/>
      <c r="B28" s="14">
        <v>1992</v>
      </c>
      <c r="C28" s="15" t="s">
        <v>24</v>
      </c>
      <c r="D28" s="10">
        <v>4.01</v>
      </c>
      <c r="E28" s="16">
        <v>10</v>
      </c>
    </row>
    <row r="29" spans="1:5" ht="21.75" hidden="1" customHeight="1" x14ac:dyDescent="0.35">
      <c r="A29" s="80"/>
      <c r="B29" s="14">
        <v>1993</v>
      </c>
      <c r="C29" s="15" t="s">
        <v>25</v>
      </c>
      <c r="D29" s="10">
        <v>5.23</v>
      </c>
      <c r="E29" s="16">
        <v>82</v>
      </c>
    </row>
    <row r="30" spans="1:5" ht="26.25" hidden="1" customHeight="1" x14ac:dyDescent="0.35">
      <c r="A30" s="80"/>
      <c r="B30" s="14">
        <v>1994</v>
      </c>
      <c r="C30" s="15" t="s">
        <v>23</v>
      </c>
      <c r="D30" s="10">
        <v>4.3899999999999997</v>
      </c>
      <c r="E30" s="16">
        <v>8.6</v>
      </c>
    </row>
    <row r="31" spans="1:5" ht="21.75" hidden="1" customHeight="1" x14ac:dyDescent="0.35">
      <c r="A31" s="43"/>
      <c r="B31" s="14">
        <v>1995</v>
      </c>
      <c r="C31" s="15" t="s">
        <v>24</v>
      </c>
      <c r="D31" s="10">
        <v>4.0599999999999996</v>
      </c>
      <c r="E31" s="16">
        <v>9.8000000000000007</v>
      </c>
    </row>
    <row r="32" spans="1:5" ht="21.75" hidden="1" customHeight="1" x14ac:dyDescent="0.35">
      <c r="A32" s="78"/>
      <c r="B32" s="14">
        <v>1996</v>
      </c>
      <c r="C32" s="15" t="s">
        <v>26</v>
      </c>
      <c r="D32" s="10">
        <v>4.25</v>
      </c>
      <c r="E32" s="16">
        <v>9.1</v>
      </c>
    </row>
    <row r="33" spans="1:5" ht="21.75" hidden="1" customHeight="1" x14ac:dyDescent="0.35">
      <c r="A33" s="80"/>
      <c r="B33" s="14">
        <v>1997</v>
      </c>
      <c r="C33" s="15" t="s">
        <v>26</v>
      </c>
      <c r="D33" s="10">
        <v>4.24</v>
      </c>
      <c r="E33" s="16">
        <v>9.1</v>
      </c>
    </row>
    <row r="34" spans="1:5" ht="21.75" hidden="1" customHeight="1" x14ac:dyDescent="0.35">
      <c r="A34" s="80"/>
      <c r="B34" s="14">
        <v>1998</v>
      </c>
      <c r="C34" s="15" t="s">
        <v>26</v>
      </c>
      <c r="D34" s="10">
        <v>4.53</v>
      </c>
      <c r="E34" s="16">
        <v>8.1999999999999993</v>
      </c>
    </row>
    <row r="35" spans="1:5" ht="21.75" hidden="1" customHeight="1" x14ac:dyDescent="0.35">
      <c r="A35" s="80"/>
      <c r="B35" s="14">
        <v>1999</v>
      </c>
      <c r="C35" s="15" t="s">
        <v>22</v>
      </c>
      <c r="D35" s="10">
        <v>4.5</v>
      </c>
      <c r="E35" s="16">
        <v>8.3000000000000007</v>
      </c>
    </row>
    <row r="36" spans="1:5" ht="21.75" hidden="1" customHeight="1" x14ac:dyDescent="0.35">
      <c r="A36" s="80"/>
      <c r="B36" s="14">
        <v>2000</v>
      </c>
      <c r="C36" s="15" t="s">
        <v>24</v>
      </c>
      <c r="D36" s="10">
        <v>4.1900000000000004</v>
      </c>
      <c r="E36" s="16">
        <v>9.3000000000000007</v>
      </c>
    </row>
    <row r="37" spans="1:5" ht="21.75" hidden="1" customHeight="1" x14ac:dyDescent="0.35">
      <c r="A37" s="80"/>
      <c r="B37" s="14">
        <v>2001</v>
      </c>
      <c r="C37" s="15" t="s">
        <v>13</v>
      </c>
      <c r="D37" s="10">
        <v>5.28</v>
      </c>
      <c r="E37" s="16">
        <v>7.3</v>
      </c>
    </row>
    <row r="38" spans="1:5" ht="21.75" hidden="1" customHeight="1" x14ac:dyDescent="0.35">
      <c r="A38" s="34"/>
      <c r="B38" s="14">
        <v>2002</v>
      </c>
      <c r="C38" s="15" t="s">
        <v>27</v>
      </c>
      <c r="D38" s="10">
        <v>5.26</v>
      </c>
      <c r="E38" s="16">
        <v>7.3</v>
      </c>
    </row>
    <row r="39" spans="1:5" ht="21.75" hidden="1" customHeight="1" x14ac:dyDescent="0.35">
      <c r="A39" s="30"/>
      <c r="B39" s="14">
        <v>2003</v>
      </c>
      <c r="C39" s="15" t="s">
        <v>28</v>
      </c>
      <c r="D39" s="10">
        <v>4.49</v>
      </c>
      <c r="E39" s="16">
        <v>8.3000000000000007</v>
      </c>
    </row>
    <row r="40" spans="1:5" ht="21.75" hidden="1" customHeight="1" x14ac:dyDescent="0.35">
      <c r="A40" s="30"/>
      <c r="B40" s="14">
        <v>2004</v>
      </c>
      <c r="C40" s="15" t="s">
        <v>28</v>
      </c>
      <c r="D40" s="10">
        <v>4.47</v>
      </c>
      <c r="E40" s="16">
        <v>8.3000000000000007</v>
      </c>
    </row>
    <row r="41" spans="1:5" ht="21.75" hidden="1" customHeight="1" x14ac:dyDescent="0.35">
      <c r="A41" s="30"/>
      <c r="B41" s="14">
        <v>2005</v>
      </c>
      <c r="C41" s="15" t="s">
        <v>28</v>
      </c>
      <c r="D41" s="10">
        <v>4.42</v>
      </c>
      <c r="E41" s="16">
        <v>8.5</v>
      </c>
    </row>
    <row r="42" spans="1:5" ht="21.75" hidden="1" customHeight="1" x14ac:dyDescent="0.35">
      <c r="A42" s="30"/>
      <c r="B42" s="14">
        <v>2006</v>
      </c>
      <c r="C42" s="15" t="s">
        <v>28</v>
      </c>
      <c r="D42" s="10">
        <v>4.51</v>
      </c>
      <c r="E42" s="16">
        <v>8.1999999999999993</v>
      </c>
    </row>
    <row r="43" spans="1:5" ht="21.75" hidden="1" customHeight="1" x14ac:dyDescent="0.35">
      <c r="A43" s="32"/>
      <c r="B43" s="14">
        <v>2007</v>
      </c>
      <c r="C43" s="15" t="s">
        <v>29</v>
      </c>
      <c r="D43" s="10">
        <v>5.12</v>
      </c>
      <c r="E43" s="16">
        <v>7.7</v>
      </c>
    </row>
    <row r="44" spans="1:5" ht="21.75" hidden="1" customHeight="1" x14ac:dyDescent="0.35">
      <c r="A44" s="43"/>
      <c r="B44" s="39">
        <v>2008</v>
      </c>
      <c r="C44" s="42" t="s">
        <v>30</v>
      </c>
      <c r="D44" s="40">
        <v>4.33</v>
      </c>
      <c r="E44" s="16">
        <v>8.8000000000000007</v>
      </c>
    </row>
    <row r="45" spans="1:5" ht="21.75" hidden="1" customHeight="1" x14ac:dyDescent="0.35">
      <c r="A45" s="43"/>
      <c r="B45" s="98">
        <v>2009</v>
      </c>
      <c r="C45" s="99" t="s">
        <v>31</v>
      </c>
      <c r="D45" s="102">
        <v>4.5599999999999996</v>
      </c>
      <c r="E45" s="103">
        <v>8.1</v>
      </c>
    </row>
    <row r="46" spans="1:5" ht="21.75" hidden="1" customHeight="1" x14ac:dyDescent="0.35">
      <c r="A46" s="43"/>
      <c r="B46" s="171">
        <v>2010</v>
      </c>
      <c r="C46" s="166" t="s">
        <v>30</v>
      </c>
      <c r="D46" s="172">
        <v>4.17</v>
      </c>
      <c r="E46" s="173">
        <v>9.3000000000000007</v>
      </c>
    </row>
    <row r="47" spans="1:5" ht="21.75" hidden="1" customHeight="1" x14ac:dyDescent="0.35">
      <c r="B47" s="167">
        <v>2011</v>
      </c>
      <c r="C47" s="232" t="s">
        <v>32</v>
      </c>
      <c r="D47" s="168">
        <v>4.32</v>
      </c>
      <c r="E47" s="45">
        <v>8.8000000000000007</v>
      </c>
    </row>
    <row r="48" spans="1:5" ht="21.75" hidden="1" customHeight="1" x14ac:dyDescent="0.35">
      <c r="B48" s="326">
        <v>2012</v>
      </c>
      <c r="C48" s="201" t="s">
        <v>32</v>
      </c>
      <c r="D48" s="345">
        <v>4.18</v>
      </c>
      <c r="E48" s="346">
        <v>9.3000000000000007</v>
      </c>
    </row>
    <row r="49" spans="1:19" ht="21.75" hidden="1" customHeight="1" x14ac:dyDescent="0.35">
      <c r="B49" s="326">
        <v>2013</v>
      </c>
      <c r="C49" s="381" t="s">
        <v>32</v>
      </c>
      <c r="D49" s="382">
        <v>4.3</v>
      </c>
      <c r="E49" s="383">
        <v>8.9</v>
      </c>
    </row>
    <row r="50" spans="1:19" ht="21.75" hidden="1" customHeight="1" x14ac:dyDescent="0.35">
      <c r="B50" s="46">
        <v>2014</v>
      </c>
      <c r="C50" s="47" t="s">
        <v>33</v>
      </c>
      <c r="D50" s="48">
        <v>4.53</v>
      </c>
      <c r="E50" s="460">
        <v>8.1999999999999993</v>
      </c>
    </row>
    <row r="51" spans="1:19" ht="21.75" hidden="1" customHeight="1" x14ac:dyDescent="0.35">
      <c r="B51" s="46">
        <v>2015</v>
      </c>
      <c r="C51" s="47" t="s">
        <v>34</v>
      </c>
      <c r="D51" s="48" t="s">
        <v>35</v>
      </c>
      <c r="E51" s="45">
        <v>9.5</v>
      </c>
    </row>
    <row r="52" spans="1:19" ht="21.75" customHeight="1" x14ac:dyDescent="0.35">
      <c r="B52" s="326">
        <v>2017</v>
      </c>
      <c r="C52" s="201" t="s">
        <v>36</v>
      </c>
      <c r="D52" s="345" t="s">
        <v>37</v>
      </c>
      <c r="E52" s="339">
        <v>7.8</v>
      </c>
    </row>
    <row r="53" spans="1:19" ht="21.75" customHeight="1" x14ac:dyDescent="0.35">
      <c r="A53" s="626" t="s">
        <v>16</v>
      </c>
      <c r="B53" s="46">
        <v>2018</v>
      </c>
      <c r="C53" s="47" t="s">
        <v>38</v>
      </c>
      <c r="D53" s="645" t="s">
        <v>39</v>
      </c>
      <c r="E53" s="90">
        <v>8.6999999999999993</v>
      </c>
    </row>
    <row r="54" spans="1:19" ht="21.75" customHeight="1" x14ac:dyDescent="0.35">
      <c r="A54" s="335" t="s">
        <v>40</v>
      </c>
      <c r="B54" s="46">
        <v>2019</v>
      </c>
      <c r="C54" s="47" t="s">
        <v>41</v>
      </c>
      <c r="D54" s="646" t="s">
        <v>42</v>
      </c>
      <c r="E54" s="90">
        <v>7.8</v>
      </c>
      <c r="R54" s="699">
        <v>0.42292824074074076</v>
      </c>
      <c r="S54">
        <f>R54*24</f>
        <v>10.150277777777777</v>
      </c>
    </row>
    <row r="55" spans="1:19" ht="21.75" customHeight="1" x14ac:dyDescent="0.35">
      <c r="A55" s="673"/>
      <c r="B55" s="46">
        <v>2020</v>
      </c>
      <c r="C55" s="47" t="s">
        <v>43</v>
      </c>
      <c r="D55" s="646" t="s">
        <v>44</v>
      </c>
      <c r="E55" s="90">
        <v>8.3000000000000007</v>
      </c>
      <c r="R55">
        <f>S56/S54</f>
        <v>3.6944801729564052</v>
      </c>
    </row>
    <row r="56" spans="1:19" ht="21.75" customHeight="1" x14ac:dyDescent="0.35">
      <c r="A56" s="44"/>
      <c r="B56" s="46">
        <v>2022</v>
      </c>
      <c r="C56" s="47" t="s">
        <v>618</v>
      </c>
      <c r="D56" s="646" t="s">
        <v>619</v>
      </c>
      <c r="E56" s="658">
        <v>8.4</v>
      </c>
      <c r="G56" s="67"/>
      <c r="S56">
        <v>37.5</v>
      </c>
    </row>
    <row r="57" spans="1:19" ht="21.75" hidden="1" customHeight="1" thickBot="1" x14ac:dyDescent="0.4">
      <c r="A57" s="334"/>
      <c r="B57" s="619">
        <v>2020</v>
      </c>
      <c r="C57" s="620"/>
      <c r="D57" s="621"/>
      <c r="E57" s="622"/>
    </row>
    <row r="58" spans="1:19" ht="21.75" customHeight="1" x14ac:dyDescent="0.35">
      <c r="A58" s="44"/>
      <c r="B58" s="5">
        <v>2023</v>
      </c>
      <c r="C58" s="47" t="s">
        <v>652</v>
      </c>
      <c r="D58" s="646" t="s">
        <v>653</v>
      </c>
      <c r="E58" s="45">
        <v>7.77</v>
      </c>
    </row>
    <row r="59" spans="1:19" ht="21.75" customHeight="1" x14ac:dyDescent="0.35">
      <c r="A59" s="44"/>
      <c r="B59" s="5">
        <v>2024</v>
      </c>
      <c r="C59" s="47" t="s">
        <v>652</v>
      </c>
      <c r="D59" s="646" t="s">
        <v>675</v>
      </c>
      <c r="E59" s="742" t="s">
        <v>676</v>
      </c>
    </row>
    <row r="60" spans="1:19" ht="21.75" customHeight="1" x14ac:dyDescent="0.35">
      <c r="A60" s="266" t="s">
        <v>45</v>
      </c>
      <c r="B60" s="267"/>
      <c r="C60" s="274"/>
      <c r="D60" s="275"/>
      <c r="E60" s="276"/>
      <c r="I60" s="675"/>
    </row>
    <row r="61" spans="1:19" ht="14.25" customHeight="1" x14ac:dyDescent="0.35">
      <c r="A61" s="270" t="s">
        <v>46</v>
      </c>
      <c r="B61" s="271"/>
      <c r="C61" s="277"/>
      <c r="D61" s="278"/>
      <c r="E61" s="279"/>
    </row>
    <row r="62" spans="1:19" ht="21.75" hidden="1" customHeight="1" x14ac:dyDescent="0.35">
      <c r="A62" s="44"/>
      <c r="B62" s="14">
        <v>1970</v>
      </c>
      <c r="C62" s="15" t="s">
        <v>47</v>
      </c>
      <c r="D62" s="10">
        <v>9.15</v>
      </c>
      <c r="E62" s="16"/>
    </row>
    <row r="63" spans="1:19" ht="21.75" hidden="1" customHeight="1" x14ac:dyDescent="0.35">
      <c r="A63" s="44"/>
      <c r="B63" s="14">
        <v>1971</v>
      </c>
      <c r="C63" s="15" t="s">
        <v>48</v>
      </c>
      <c r="D63" s="10"/>
      <c r="E63" s="16"/>
    </row>
    <row r="64" spans="1:19" ht="21.75" hidden="1" customHeight="1" x14ac:dyDescent="0.35">
      <c r="A64" s="44"/>
      <c r="B64" s="14">
        <v>1972</v>
      </c>
      <c r="C64" s="15" t="s">
        <v>49</v>
      </c>
      <c r="D64" s="10">
        <v>9</v>
      </c>
      <c r="E64" s="16"/>
    </row>
    <row r="65" spans="1:7" ht="21.75" hidden="1" customHeight="1" x14ac:dyDescent="0.35">
      <c r="A65" s="44"/>
      <c r="B65" s="14">
        <v>1973</v>
      </c>
      <c r="C65" s="15" t="s">
        <v>48</v>
      </c>
      <c r="D65" s="10">
        <v>8.1</v>
      </c>
      <c r="E65" s="16"/>
    </row>
    <row r="66" spans="1:7" ht="21.75" hidden="1" customHeight="1" x14ac:dyDescent="0.35">
      <c r="A66" s="44"/>
      <c r="B66" s="14">
        <v>1974</v>
      </c>
      <c r="C66" s="15" t="s">
        <v>50</v>
      </c>
      <c r="D66" s="10">
        <v>7.42</v>
      </c>
      <c r="E66" s="16"/>
    </row>
    <row r="67" spans="1:7" ht="21.75" hidden="1" customHeight="1" x14ac:dyDescent="0.35">
      <c r="A67" s="44"/>
      <c r="B67" s="14">
        <v>1975</v>
      </c>
      <c r="C67" s="15" t="s">
        <v>50</v>
      </c>
      <c r="D67" s="10">
        <v>7.15</v>
      </c>
      <c r="E67" s="16"/>
    </row>
    <row r="68" spans="1:7" ht="21.75" hidden="1" customHeight="1" x14ac:dyDescent="0.35">
      <c r="A68" s="44"/>
      <c r="B68" s="14">
        <v>1976</v>
      </c>
      <c r="C68" s="15" t="s">
        <v>50</v>
      </c>
      <c r="D68" s="10">
        <v>6.48</v>
      </c>
      <c r="E68" s="16"/>
    </row>
    <row r="69" spans="1:7" ht="21.75" hidden="1" customHeight="1" x14ac:dyDescent="0.35">
      <c r="A69" s="44"/>
      <c r="B69" s="14">
        <v>1977</v>
      </c>
      <c r="C69" s="15" t="s">
        <v>51</v>
      </c>
      <c r="D69" s="10">
        <v>6.43</v>
      </c>
      <c r="E69" s="16"/>
    </row>
    <row r="70" spans="1:7" ht="21.75" hidden="1" customHeight="1" x14ac:dyDescent="0.35">
      <c r="A70" s="44"/>
      <c r="B70" s="14">
        <v>1978</v>
      </c>
      <c r="C70" s="15" t="s">
        <v>51</v>
      </c>
      <c r="D70" s="10">
        <v>5.47</v>
      </c>
      <c r="E70" s="16"/>
    </row>
    <row r="71" spans="1:7" ht="21.75" hidden="1" customHeight="1" x14ac:dyDescent="0.35">
      <c r="A71" s="44"/>
      <c r="B71" s="14">
        <v>1979</v>
      </c>
      <c r="C71" s="15" t="s">
        <v>51</v>
      </c>
      <c r="D71" s="10">
        <v>5.4</v>
      </c>
      <c r="E71" s="16"/>
    </row>
    <row r="72" spans="1:7" ht="21.75" hidden="1" customHeight="1" x14ac:dyDescent="0.35">
      <c r="A72" s="44"/>
      <c r="B72" s="14">
        <v>1980</v>
      </c>
      <c r="C72" s="15" t="s">
        <v>51</v>
      </c>
      <c r="D72" s="10">
        <v>5.51</v>
      </c>
      <c r="E72" s="16"/>
    </row>
    <row r="73" spans="1:7" ht="21.75" hidden="1" customHeight="1" x14ac:dyDescent="0.55000000000000004">
      <c r="A73" s="44"/>
      <c r="B73" s="14">
        <v>1981</v>
      </c>
      <c r="C73" s="15" t="s">
        <v>52</v>
      </c>
      <c r="D73" s="10">
        <v>7.21</v>
      </c>
      <c r="E73" s="16"/>
      <c r="G73" s="8"/>
    </row>
    <row r="74" spans="1:7" ht="21.75" hidden="1" customHeight="1" x14ac:dyDescent="0.35">
      <c r="A74" s="44"/>
      <c r="B74" s="14">
        <v>1982</v>
      </c>
      <c r="C74" s="15" t="s">
        <v>53</v>
      </c>
      <c r="D74" s="10">
        <v>7.16</v>
      </c>
      <c r="E74" s="16"/>
    </row>
    <row r="75" spans="1:7" ht="21.75" hidden="1" customHeight="1" x14ac:dyDescent="0.35">
      <c r="A75" s="44"/>
      <c r="B75" s="14">
        <v>1983</v>
      </c>
      <c r="C75" s="15" t="s">
        <v>54</v>
      </c>
      <c r="D75" s="10">
        <v>7.27</v>
      </c>
      <c r="E75" s="16"/>
    </row>
    <row r="76" spans="1:7" ht="21.75" hidden="1" customHeight="1" x14ac:dyDescent="0.35">
      <c r="A76" s="43"/>
      <c r="B76" s="14">
        <v>1984</v>
      </c>
      <c r="C76" s="15" t="s">
        <v>55</v>
      </c>
      <c r="D76" s="10">
        <v>6.5</v>
      </c>
      <c r="E76" s="16">
        <v>5.9</v>
      </c>
    </row>
    <row r="77" spans="1:7" ht="21.75" hidden="1" customHeight="1" x14ac:dyDescent="0.35">
      <c r="A77" s="43"/>
      <c r="B77" s="14">
        <v>1985</v>
      </c>
      <c r="C77" s="15" t="s">
        <v>56</v>
      </c>
      <c r="D77" s="10">
        <v>7.08</v>
      </c>
      <c r="E77" s="16">
        <v>5.6</v>
      </c>
    </row>
    <row r="78" spans="1:7" ht="21.75" hidden="1" customHeight="1" x14ac:dyDescent="0.35">
      <c r="A78" s="80"/>
      <c r="B78" s="14">
        <v>1986</v>
      </c>
      <c r="C78" s="15" t="s">
        <v>57</v>
      </c>
      <c r="D78" s="10">
        <v>7.05</v>
      </c>
      <c r="E78" s="16">
        <v>5.6</v>
      </c>
    </row>
    <row r="79" spans="1:7" ht="21.75" hidden="1" customHeight="1" x14ac:dyDescent="0.35">
      <c r="A79" s="80"/>
      <c r="B79" s="14">
        <v>1987</v>
      </c>
      <c r="C79" s="15" t="s">
        <v>58</v>
      </c>
      <c r="D79" s="10">
        <v>5.45</v>
      </c>
      <c r="E79" s="16">
        <v>7</v>
      </c>
    </row>
    <row r="80" spans="1:7" ht="21.75" hidden="1" customHeight="1" x14ac:dyDescent="0.35">
      <c r="A80" s="80"/>
      <c r="B80" s="14">
        <v>1988</v>
      </c>
      <c r="C80" s="15" t="s">
        <v>59</v>
      </c>
      <c r="D80" s="10">
        <v>6.11</v>
      </c>
      <c r="E80" s="16">
        <v>6.5</v>
      </c>
    </row>
    <row r="81" spans="1:5" ht="21.75" hidden="1" customHeight="1" x14ac:dyDescent="0.35">
      <c r="A81" s="80"/>
      <c r="B81" s="14">
        <v>1989</v>
      </c>
      <c r="C81" s="15" t="s">
        <v>60</v>
      </c>
      <c r="D81" s="10">
        <v>6.13</v>
      </c>
      <c r="E81" s="16">
        <v>6.4</v>
      </c>
    </row>
    <row r="82" spans="1:5" ht="21.75" hidden="1" customHeight="1" x14ac:dyDescent="0.35">
      <c r="A82" s="43"/>
      <c r="B82" s="14">
        <v>1990</v>
      </c>
      <c r="C82" s="15" t="s">
        <v>57</v>
      </c>
      <c r="D82" s="10">
        <v>6.02</v>
      </c>
      <c r="E82" s="16">
        <v>6.6</v>
      </c>
    </row>
    <row r="83" spans="1:5" ht="21.75" hidden="1" customHeight="1" x14ac:dyDescent="0.35">
      <c r="A83" s="43"/>
      <c r="B83" s="14">
        <v>1991</v>
      </c>
      <c r="C83" s="15" t="s">
        <v>57</v>
      </c>
      <c r="D83" s="10">
        <v>6.12</v>
      </c>
      <c r="E83" s="16">
        <v>6.5</v>
      </c>
    </row>
    <row r="84" spans="1:5" ht="21.75" hidden="1" customHeight="1" x14ac:dyDescent="0.35">
      <c r="A84" s="80"/>
      <c r="B84" s="14">
        <v>1992</v>
      </c>
      <c r="C84" s="15" t="s">
        <v>61</v>
      </c>
      <c r="D84" s="10">
        <v>5.59</v>
      </c>
      <c r="E84" s="16">
        <v>6.7</v>
      </c>
    </row>
    <row r="85" spans="1:5" ht="21.75" hidden="1" customHeight="1" x14ac:dyDescent="0.35">
      <c r="A85" s="80"/>
      <c r="B85" s="14">
        <v>1993</v>
      </c>
      <c r="C85" s="15" t="s">
        <v>62</v>
      </c>
      <c r="D85" s="10">
        <v>6</v>
      </c>
      <c r="E85" s="16">
        <v>6.7</v>
      </c>
    </row>
    <row r="86" spans="1:5" ht="21.75" hidden="1" customHeight="1" x14ac:dyDescent="0.35">
      <c r="A86" s="80"/>
      <c r="B86" s="14">
        <v>1994</v>
      </c>
      <c r="C86" s="15" t="s">
        <v>63</v>
      </c>
      <c r="D86" s="10">
        <v>5.45</v>
      </c>
      <c r="E86" s="16">
        <v>7</v>
      </c>
    </row>
    <row r="87" spans="1:5" ht="21.75" hidden="1" customHeight="1" x14ac:dyDescent="0.35">
      <c r="A87" s="79"/>
      <c r="B87" s="14">
        <v>1995</v>
      </c>
      <c r="C87" s="15" t="s">
        <v>64</v>
      </c>
      <c r="D87" s="10">
        <v>5.1100000000000003</v>
      </c>
      <c r="E87" s="16">
        <v>7.7</v>
      </c>
    </row>
    <row r="88" spans="1:5" ht="21.75" hidden="1" customHeight="1" x14ac:dyDescent="0.35">
      <c r="A88" s="80"/>
      <c r="B88" s="14">
        <v>1996</v>
      </c>
      <c r="C88" s="15" t="s">
        <v>61</v>
      </c>
      <c r="D88" s="10">
        <v>6.1</v>
      </c>
      <c r="E88" s="16">
        <v>6.5</v>
      </c>
    </row>
    <row r="89" spans="1:5" ht="21.75" hidden="1" customHeight="1" x14ac:dyDescent="0.35">
      <c r="A89" s="80"/>
      <c r="B89" s="14">
        <v>1997</v>
      </c>
      <c r="C89" s="15" t="s">
        <v>61</v>
      </c>
      <c r="D89" s="10">
        <v>5.53</v>
      </c>
      <c r="E89" s="16">
        <v>6.8</v>
      </c>
    </row>
    <row r="90" spans="1:5" ht="21.75" hidden="1" customHeight="1" x14ac:dyDescent="0.35">
      <c r="A90" s="80"/>
      <c r="B90" s="14">
        <v>1998</v>
      </c>
      <c r="C90" s="15" t="s">
        <v>61</v>
      </c>
      <c r="D90" s="10">
        <v>6.02</v>
      </c>
      <c r="E90" s="16">
        <v>6.6</v>
      </c>
    </row>
    <row r="91" spans="1:5" ht="21.75" hidden="1" customHeight="1" x14ac:dyDescent="0.35">
      <c r="A91" s="80"/>
      <c r="B91" s="14">
        <v>1999</v>
      </c>
      <c r="C91" s="15" t="s">
        <v>61</v>
      </c>
      <c r="D91" s="10">
        <v>5.5</v>
      </c>
      <c r="E91" s="16">
        <v>6.9</v>
      </c>
    </row>
    <row r="92" spans="1:5" ht="21.75" hidden="1" customHeight="1" x14ac:dyDescent="0.35">
      <c r="A92" s="80"/>
      <c r="B92" s="14">
        <v>2000</v>
      </c>
      <c r="C92" s="15" t="s">
        <v>61</v>
      </c>
      <c r="D92" s="10">
        <v>5.49</v>
      </c>
      <c r="E92" s="16">
        <v>6.9</v>
      </c>
    </row>
    <row r="93" spans="1:5" ht="21.75" hidden="1" customHeight="1" x14ac:dyDescent="0.35">
      <c r="A93" s="80"/>
      <c r="B93" s="14">
        <v>2001</v>
      </c>
      <c r="C93" s="15" t="s">
        <v>65</v>
      </c>
      <c r="D93" s="10">
        <v>7.01</v>
      </c>
      <c r="E93" s="16">
        <v>5.7</v>
      </c>
    </row>
    <row r="94" spans="1:5" ht="23.25" hidden="1" customHeight="1" x14ac:dyDescent="0.35">
      <c r="A94" s="34"/>
      <c r="B94" s="14">
        <v>2002</v>
      </c>
      <c r="C94" s="15" t="s">
        <v>66</v>
      </c>
      <c r="D94" s="10">
        <v>6.39</v>
      </c>
      <c r="E94" s="16">
        <v>6</v>
      </c>
    </row>
    <row r="95" spans="1:5" ht="21.75" hidden="1" customHeight="1" x14ac:dyDescent="0.35">
      <c r="A95" s="33"/>
      <c r="B95" s="14">
        <v>2003</v>
      </c>
      <c r="C95" s="15" t="s">
        <v>67</v>
      </c>
      <c r="D95" s="10">
        <v>6.25</v>
      </c>
      <c r="E95" s="16">
        <v>6.2</v>
      </c>
    </row>
    <row r="96" spans="1:5" ht="21.75" hidden="1" customHeight="1" x14ac:dyDescent="0.35">
      <c r="A96" s="31"/>
      <c r="B96" s="14">
        <v>2004</v>
      </c>
      <c r="C96" s="15" t="s">
        <v>68</v>
      </c>
      <c r="D96" s="10">
        <v>6.07</v>
      </c>
      <c r="E96" s="16">
        <v>6.5</v>
      </c>
    </row>
    <row r="97" spans="1:5" ht="21.75" hidden="1" customHeight="1" x14ac:dyDescent="0.35">
      <c r="A97" s="31"/>
      <c r="B97" s="14">
        <v>2005</v>
      </c>
      <c r="C97" s="15" t="s">
        <v>69</v>
      </c>
      <c r="D97" s="10">
        <v>5.51</v>
      </c>
      <c r="E97" s="16">
        <v>6.8</v>
      </c>
    </row>
    <row r="98" spans="1:5" ht="21.75" hidden="1" customHeight="1" x14ac:dyDescent="0.35">
      <c r="A98" s="32"/>
      <c r="B98" s="14">
        <v>2006</v>
      </c>
      <c r="C98" s="15" t="s">
        <v>70</v>
      </c>
      <c r="D98" s="10">
        <v>5.0999999999999996</v>
      </c>
      <c r="E98" s="16">
        <v>7.7</v>
      </c>
    </row>
    <row r="99" spans="1:5" ht="21.75" hidden="1" customHeight="1" x14ac:dyDescent="0.35">
      <c r="A99" s="32"/>
      <c r="B99" s="39">
        <v>2007</v>
      </c>
      <c r="C99" s="42" t="s">
        <v>71</v>
      </c>
      <c r="D99" s="40">
        <v>6.24</v>
      </c>
      <c r="E99" s="41">
        <v>6.2</v>
      </c>
    </row>
    <row r="100" spans="1:5" ht="21.75" hidden="1" customHeight="1" x14ac:dyDescent="0.35">
      <c r="A100" s="43"/>
      <c r="B100" s="39">
        <v>2008</v>
      </c>
      <c r="C100" s="42" t="s">
        <v>71</v>
      </c>
      <c r="D100" s="40">
        <v>6.05</v>
      </c>
      <c r="E100" s="16">
        <v>6.6</v>
      </c>
    </row>
    <row r="101" spans="1:5" ht="21.75" hidden="1" customHeight="1" x14ac:dyDescent="0.35">
      <c r="A101" s="43"/>
      <c r="B101" s="98">
        <v>2009</v>
      </c>
      <c r="C101" s="107" t="s">
        <v>72</v>
      </c>
      <c r="D101" s="102">
        <v>6.11</v>
      </c>
      <c r="E101" s="103">
        <v>6.5</v>
      </c>
    </row>
    <row r="102" spans="1:5" ht="21.75" hidden="1" customHeight="1" x14ac:dyDescent="0.35">
      <c r="A102" s="43"/>
      <c r="B102" s="167">
        <v>2010</v>
      </c>
      <c r="C102" s="174" t="s">
        <v>71</v>
      </c>
      <c r="D102" s="168">
        <v>5.42</v>
      </c>
      <c r="E102" s="45">
        <v>7</v>
      </c>
    </row>
    <row r="103" spans="1:5" ht="21.75" hidden="1" customHeight="1" x14ac:dyDescent="0.35">
      <c r="B103" s="229">
        <v>2011</v>
      </c>
      <c r="C103" s="230" t="s">
        <v>73</v>
      </c>
      <c r="D103" s="40">
        <v>5.2</v>
      </c>
      <c r="E103" s="231">
        <v>7.5</v>
      </c>
    </row>
    <row r="104" spans="1:5" ht="21.75" hidden="1" customHeight="1" x14ac:dyDescent="0.35">
      <c r="A104" s="331"/>
      <c r="B104" s="336">
        <v>2012</v>
      </c>
      <c r="C104" s="337" t="s">
        <v>74</v>
      </c>
      <c r="D104" s="338">
        <v>5.53</v>
      </c>
      <c r="E104" s="339">
        <v>6.8</v>
      </c>
    </row>
    <row r="105" spans="1:5" ht="21.75" hidden="1" customHeight="1" x14ac:dyDescent="0.35">
      <c r="A105" s="203"/>
      <c r="B105" s="326">
        <v>2013</v>
      </c>
      <c r="C105" s="384" t="s">
        <v>75</v>
      </c>
      <c r="D105" s="345">
        <v>5.28</v>
      </c>
      <c r="E105" s="346">
        <v>7.3</v>
      </c>
    </row>
    <row r="106" spans="1:5" ht="21.75" hidden="1" customHeight="1" x14ac:dyDescent="0.35">
      <c r="A106" s="333"/>
      <c r="B106" s="326">
        <v>2014</v>
      </c>
      <c r="C106" s="384" t="s">
        <v>76</v>
      </c>
      <c r="D106" s="345">
        <v>6.01</v>
      </c>
      <c r="E106" s="346">
        <v>6.7</v>
      </c>
    </row>
    <row r="107" spans="1:5" ht="21.75" hidden="1" customHeight="1" x14ac:dyDescent="0.35">
      <c r="A107" s="627"/>
      <c r="B107" s="461">
        <v>2015</v>
      </c>
      <c r="C107" s="628" t="s">
        <v>77</v>
      </c>
      <c r="D107" s="629" t="s">
        <v>78</v>
      </c>
      <c r="E107" s="630">
        <v>7.8</v>
      </c>
    </row>
    <row r="108" spans="1:5" ht="21.75" customHeight="1" x14ac:dyDescent="0.35">
      <c r="A108" s="333"/>
      <c r="B108" s="46">
        <v>2017</v>
      </c>
      <c r="C108" s="458" t="s">
        <v>660</v>
      </c>
      <c r="D108" s="48" t="s">
        <v>79</v>
      </c>
      <c r="E108" s="90">
        <v>6.9</v>
      </c>
    </row>
    <row r="109" spans="1:5" ht="21.75" customHeight="1" x14ac:dyDescent="0.35">
      <c r="A109" s="626" t="s">
        <v>16</v>
      </c>
      <c r="B109" s="46">
        <v>2018</v>
      </c>
      <c r="C109" s="340" t="s">
        <v>659</v>
      </c>
      <c r="D109" s="646" t="s">
        <v>80</v>
      </c>
      <c r="E109" s="90">
        <v>6.2</v>
      </c>
    </row>
    <row r="110" spans="1:5" ht="21.75" customHeight="1" x14ac:dyDescent="0.35">
      <c r="A110" s="335" t="s">
        <v>81</v>
      </c>
      <c r="B110" s="46">
        <v>2019</v>
      </c>
      <c r="C110" s="340" t="s">
        <v>659</v>
      </c>
      <c r="D110" s="646" t="s">
        <v>82</v>
      </c>
      <c r="E110" s="90">
        <v>6.02</v>
      </c>
    </row>
    <row r="111" spans="1:5" ht="21.75" customHeight="1" x14ac:dyDescent="0.35">
      <c r="A111" s="673"/>
      <c r="B111" s="167">
        <v>2020</v>
      </c>
      <c r="C111" s="174" t="s">
        <v>654</v>
      </c>
      <c r="D111" s="657" t="s">
        <v>84</v>
      </c>
      <c r="E111" s="658">
        <v>7.06</v>
      </c>
    </row>
    <row r="112" spans="1:5" ht="21.75" customHeight="1" x14ac:dyDescent="0.35">
      <c r="A112" s="333"/>
      <c r="B112" s="167">
        <v>2022</v>
      </c>
      <c r="C112" s="174" t="s">
        <v>661</v>
      </c>
      <c r="D112" s="674" t="s">
        <v>621</v>
      </c>
      <c r="E112" s="658">
        <v>6.06</v>
      </c>
    </row>
    <row r="113" spans="1:5" ht="21.75" hidden="1" customHeight="1" thickBot="1" x14ac:dyDescent="0.4">
      <c r="A113" s="334"/>
      <c r="B113" s="341">
        <v>2020</v>
      </c>
      <c r="C113" s="342"/>
      <c r="D113" s="343"/>
      <c r="E113" s="344"/>
    </row>
    <row r="114" spans="1:5" ht="21.75" customHeight="1" x14ac:dyDescent="0.35">
      <c r="A114" s="44"/>
      <c r="B114" s="5">
        <v>2023</v>
      </c>
      <c r="C114" s="692" t="s">
        <v>651</v>
      </c>
      <c r="D114" s="674" t="s">
        <v>662</v>
      </c>
      <c r="E114" s="658">
        <v>7.3</v>
      </c>
    </row>
    <row r="115" spans="1:5" ht="21.75" customHeight="1" x14ac:dyDescent="0.35">
      <c r="A115" s="44"/>
      <c r="B115" s="5">
        <v>2024</v>
      </c>
      <c r="C115" s="692" t="s">
        <v>651</v>
      </c>
      <c r="D115" s="674" t="s">
        <v>677</v>
      </c>
      <c r="E115" s="743" t="s">
        <v>678</v>
      </c>
    </row>
    <row r="116" spans="1:5" ht="27.4" x14ac:dyDescent="0.35">
      <c r="A116" s="266" t="s">
        <v>85</v>
      </c>
      <c r="B116" s="267"/>
      <c r="C116" s="274"/>
      <c r="D116" s="275"/>
      <c r="E116" s="276"/>
    </row>
    <row r="117" spans="1:5" ht="15" customHeight="1" x14ac:dyDescent="0.35">
      <c r="A117" s="280" t="s">
        <v>86</v>
      </c>
      <c r="B117" s="281"/>
      <c r="C117" s="282"/>
      <c r="D117" s="283"/>
      <c r="E117" s="284"/>
    </row>
    <row r="118" spans="1:5" ht="23.25" hidden="1" customHeight="1" x14ac:dyDescent="0.35">
      <c r="A118" s="44"/>
      <c r="B118" s="46">
        <v>2001</v>
      </c>
      <c r="C118" s="47" t="s">
        <v>87</v>
      </c>
      <c r="D118" s="48">
        <v>7.36</v>
      </c>
      <c r="E118" s="90">
        <v>5.3</v>
      </c>
    </row>
    <row r="119" spans="1:5" ht="23.25" hidden="1" customHeight="1" x14ac:dyDescent="0.35">
      <c r="A119" s="44"/>
      <c r="B119" s="46">
        <v>2002</v>
      </c>
      <c r="C119" s="47" t="s">
        <v>88</v>
      </c>
      <c r="D119" s="48">
        <v>7.03</v>
      </c>
      <c r="E119" s="90">
        <v>5.7</v>
      </c>
    </row>
    <row r="120" spans="1:5" ht="21.75" hidden="1" customHeight="1" x14ac:dyDescent="0.35">
      <c r="A120" s="61"/>
      <c r="B120" s="46">
        <v>2003</v>
      </c>
      <c r="C120" s="47" t="s">
        <v>89</v>
      </c>
      <c r="D120" s="48">
        <v>6.38</v>
      </c>
      <c r="E120" s="90">
        <v>6</v>
      </c>
    </row>
    <row r="121" spans="1:5" ht="21.75" hidden="1" customHeight="1" x14ac:dyDescent="0.35">
      <c r="A121" s="31"/>
      <c r="B121" s="167">
        <v>2004</v>
      </c>
      <c r="C121" s="57" t="s">
        <v>90</v>
      </c>
      <c r="D121" s="58">
        <v>7.13</v>
      </c>
      <c r="E121" s="59">
        <v>5.5</v>
      </c>
    </row>
    <row r="122" spans="1:5" ht="21.75" hidden="1" customHeight="1" x14ac:dyDescent="0.35">
      <c r="A122" s="44"/>
      <c r="B122" s="301">
        <v>2005</v>
      </c>
      <c r="C122" s="15" t="s">
        <v>91</v>
      </c>
      <c r="D122" s="10">
        <v>6.27</v>
      </c>
      <c r="E122" s="16">
        <v>6.2</v>
      </c>
    </row>
    <row r="123" spans="1:5" ht="21.75" hidden="1" customHeight="1" x14ac:dyDescent="0.35">
      <c r="A123" s="61"/>
      <c r="B123" s="300">
        <v>2006</v>
      </c>
      <c r="C123" s="66" t="s">
        <v>91</v>
      </c>
      <c r="D123" s="10">
        <v>6.01</v>
      </c>
      <c r="E123" s="16">
        <v>6.6</v>
      </c>
    </row>
    <row r="124" spans="1:5" ht="21.75" hidden="1" customHeight="1" x14ac:dyDescent="0.35">
      <c r="A124" s="61"/>
      <c r="B124" s="302">
        <v>2007</v>
      </c>
      <c r="C124" s="15" t="s">
        <v>92</v>
      </c>
      <c r="D124" s="10">
        <v>7.18</v>
      </c>
      <c r="E124" s="16">
        <v>5.5</v>
      </c>
    </row>
    <row r="125" spans="1:5" ht="21.75" hidden="1" customHeight="1" x14ac:dyDescent="0.35">
      <c r="A125" s="43"/>
      <c r="B125" s="176">
        <v>2008</v>
      </c>
      <c r="C125" s="42" t="s">
        <v>93</v>
      </c>
      <c r="D125" s="40">
        <v>6.33</v>
      </c>
      <c r="E125" s="16">
        <v>6.1</v>
      </c>
    </row>
    <row r="126" spans="1:5" ht="21.75" hidden="1" customHeight="1" x14ac:dyDescent="0.35">
      <c r="A126" s="43"/>
      <c r="B126" s="98">
        <v>2009</v>
      </c>
      <c r="C126" s="106" t="s">
        <v>94</v>
      </c>
      <c r="D126" s="102">
        <v>7.4</v>
      </c>
      <c r="E126" s="103">
        <v>5.2</v>
      </c>
    </row>
    <row r="127" spans="1:5" ht="21.75" hidden="1" customHeight="1" x14ac:dyDescent="0.35">
      <c r="A127" s="43"/>
      <c r="B127" s="171">
        <v>2010</v>
      </c>
      <c r="C127" s="175" t="s">
        <v>95</v>
      </c>
      <c r="D127" s="172">
        <v>7.09</v>
      </c>
      <c r="E127" s="173">
        <v>5.6</v>
      </c>
    </row>
    <row r="128" spans="1:5" ht="21.75" hidden="1" customHeight="1" x14ac:dyDescent="0.35">
      <c r="A128" s="331"/>
      <c r="B128" s="167">
        <v>2011</v>
      </c>
      <c r="C128" s="247" t="s">
        <v>96</v>
      </c>
      <c r="D128" s="168">
        <v>6.37</v>
      </c>
      <c r="E128" s="45">
        <v>6</v>
      </c>
    </row>
    <row r="129" spans="1:12" ht="21.75" hidden="1" customHeight="1" x14ac:dyDescent="0.35">
      <c r="A129" s="228"/>
      <c r="B129" s="326">
        <v>2012</v>
      </c>
      <c r="C129" s="418" t="s">
        <v>97</v>
      </c>
      <c r="D129" s="421">
        <v>5.39</v>
      </c>
      <c r="E129" s="419">
        <v>7.1</v>
      </c>
    </row>
    <row r="130" spans="1:12" ht="21.75" hidden="1" customHeight="1" x14ac:dyDescent="0.35">
      <c r="A130" s="331"/>
      <c r="B130" s="385">
        <v>2013</v>
      </c>
      <c r="C130" s="386" t="s">
        <v>98</v>
      </c>
      <c r="D130" s="387">
        <v>6.36</v>
      </c>
      <c r="E130" s="388">
        <v>6</v>
      </c>
    </row>
    <row r="131" spans="1:12" ht="21.75" hidden="1" customHeight="1" x14ac:dyDescent="0.35">
      <c r="A131" s="420"/>
      <c r="B131" s="324">
        <v>2014</v>
      </c>
      <c r="C131" s="307" t="s">
        <v>99</v>
      </c>
      <c r="D131" s="329">
        <v>6.3</v>
      </c>
      <c r="E131" s="330">
        <v>6.2</v>
      </c>
    </row>
    <row r="132" spans="1:12" ht="21.75" hidden="1" customHeight="1" x14ac:dyDescent="0.35">
      <c r="A132" s="627"/>
      <c r="B132" s="461">
        <v>2015</v>
      </c>
      <c r="C132" s="307" t="s">
        <v>98</v>
      </c>
      <c r="D132" s="329" t="s">
        <v>100</v>
      </c>
      <c r="E132" s="330">
        <v>7.1</v>
      </c>
    </row>
    <row r="133" spans="1:12" ht="21.75" customHeight="1" x14ac:dyDescent="0.35">
      <c r="A133" s="459"/>
      <c r="B133" s="46">
        <v>2017</v>
      </c>
      <c r="C133" s="248" t="s">
        <v>101</v>
      </c>
      <c r="D133" s="249" t="s">
        <v>102</v>
      </c>
      <c r="E133" s="250">
        <v>5.5</v>
      </c>
    </row>
    <row r="134" spans="1:12" ht="21.75" customHeight="1" x14ac:dyDescent="0.35">
      <c r="A134" s="626" t="s">
        <v>16</v>
      </c>
      <c r="B134" s="46">
        <v>2018</v>
      </c>
      <c r="C134" s="248" t="s">
        <v>103</v>
      </c>
      <c r="D134" s="648" t="s">
        <v>104</v>
      </c>
      <c r="E134" s="250">
        <v>6.2</v>
      </c>
      <c r="L134" s="653"/>
    </row>
    <row r="135" spans="1:12" ht="21.75" customHeight="1" x14ac:dyDescent="0.35">
      <c r="A135" s="335" t="s">
        <v>105</v>
      </c>
      <c r="B135" s="46">
        <v>2019</v>
      </c>
      <c r="C135" s="248" t="s">
        <v>106</v>
      </c>
      <c r="D135" s="648" t="s">
        <v>107</v>
      </c>
      <c r="E135" s="250">
        <v>5.3</v>
      </c>
      <c r="L135" s="654"/>
    </row>
    <row r="136" spans="1:12" ht="21.75" customHeight="1" x14ac:dyDescent="0.35">
      <c r="A136" s="335"/>
      <c r="B136" s="5">
        <v>2020</v>
      </c>
      <c r="C136" s="659" t="s">
        <v>108</v>
      </c>
      <c r="D136" s="660" t="s">
        <v>109</v>
      </c>
      <c r="E136" s="661">
        <v>4.4000000000000004</v>
      </c>
      <c r="L136" s="654"/>
    </row>
    <row r="137" spans="1:12" ht="21.75" customHeight="1" x14ac:dyDescent="0.35">
      <c r="A137" s="331"/>
      <c r="B137" s="5">
        <v>2022</v>
      </c>
      <c r="C137" s="659" t="s">
        <v>622</v>
      </c>
      <c r="D137" s="660" t="s">
        <v>623</v>
      </c>
      <c r="E137" s="661">
        <v>6.2</v>
      </c>
    </row>
    <row r="138" spans="1:12" ht="21.75" hidden="1" customHeight="1" thickBot="1" x14ac:dyDescent="0.4">
      <c r="A138" s="332"/>
      <c r="B138" s="233">
        <v>2020</v>
      </c>
      <c r="C138" s="251"/>
      <c r="D138" s="252"/>
      <c r="E138" s="253"/>
    </row>
    <row r="139" spans="1:12" ht="21.75" customHeight="1" x14ac:dyDescent="0.35">
      <c r="A139" s="420"/>
      <c r="B139" s="5">
        <v>2023</v>
      </c>
      <c r="C139" s="6" t="s">
        <v>655</v>
      </c>
      <c r="D139" s="693" t="s">
        <v>656</v>
      </c>
      <c r="E139" s="45">
        <v>4.2560000000000002</v>
      </c>
    </row>
    <row r="140" spans="1:12" ht="21.75" customHeight="1" x14ac:dyDescent="0.35">
      <c r="A140" s="420"/>
      <c r="B140" s="5">
        <v>2024</v>
      </c>
      <c r="C140" s="6" t="s">
        <v>680</v>
      </c>
      <c r="D140" s="693" t="s">
        <v>679</v>
      </c>
      <c r="E140" s="45">
        <v>5</v>
      </c>
    </row>
    <row r="141" spans="1:12" ht="27.4" x14ac:dyDescent="0.35">
      <c r="A141" s="266" t="s">
        <v>110</v>
      </c>
      <c r="B141" s="267"/>
      <c r="C141" s="274"/>
      <c r="D141" s="275"/>
      <c r="E141" s="276"/>
    </row>
    <row r="142" spans="1:12" ht="14.25" customHeight="1" x14ac:dyDescent="0.35">
      <c r="A142" s="270" t="s">
        <v>111</v>
      </c>
      <c r="B142" s="271"/>
      <c r="C142" s="277"/>
      <c r="D142" s="278"/>
      <c r="E142" s="279"/>
    </row>
    <row r="143" spans="1:12" ht="21.75" hidden="1" customHeight="1" x14ac:dyDescent="0.35">
      <c r="A143" s="44"/>
      <c r="B143" s="14">
        <v>2001</v>
      </c>
      <c r="C143" s="15" t="s">
        <v>112</v>
      </c>
      <c r="D143" s="10">
        <v>11.44</v>
      </c>
      <c r="E143" s="16">
        <v>3.4</v>
      </c>
    </row>
    <row r="144" spans="1:12" ht="21.75" hidden="1" customHeight="1" x14ac:dyDescent="0.35">
      <c r="A144" s="31"/>
      <c r="B144" s="14">
        <v>2002</v>
      </c>
      <c r="C144" s="15" t="s">
        <v>113</v>
      </c>
      <c r="D144" s="10">
        <v>8.57</v>
      </c>
      <c r="E144" s="16">
        <v>4.5999999999999996</v>
      </c>
    </row>
    <row r="145" spans="1:5" ht="21.75" hidden="1" customHeight="1" x14ac:dyDescent="0.35">
      <c r="A145" s="31"/>
      <c r="B145" s="14">
        <v>2003</v>
      </c>
      <c r="C145" s="15" t="s">
        <v>114</v>
      </c>
      <c r="D145" s="10">
        <v>9.4600000000000009</v>
      </c>
      <c r="E145" s="16">
        <v>4.0999999999999996</v>
      </c>
    </row>
    <row r="146" spans="1:5" ht="21.75" hidden="1" customHeight="1" x14ac:dyDescent="0.35">
      <c r="A146" s="32"/>
      <c r="B146" s="14">
        <v>2004</v>
      </c>
      <c r="C146" s="15" t="s">
        <v>114</v>
      </c>
      <c r="D146" s="10">
        <v>8.36</v>
      </c>
      <c r="E146" s="16">
        <v>4.7</v>
      </c>
    </row>
    <row r="147" spans="1:5" ht="21.75" hidden="1" customHeight="1" x14ac:dyDescent="0.35">
      <c r="A147" s="33"/>
      <c r="B147" s="14">
        <v>2005</v>
      </c>
      <c r="C147" s="15" t="s">
        <v>115</v>
      </c>
      <c r="D147" s="10">
        <v>8.49</v>
      </c>
      <c r="E147" s="16">
        <v>4.5</v>
      </c>
    </row>
    <row r="148" spans="1:5" ht="21.75" hidden="1" customHeight="1" x14ac:dyDescent="0.35">
      <c r="A148" s="31"/>
      <c r="B148" s="14">
        <v>2006</v>
      </c>
      <c r="C148" s="15" t="s">
        <v>116</v>
      </c>
      <c r="D148" s="10">
        <v>9.0299999999999994</v>
      </c>
      <c r="E148" s="16">
        <v>4.4000000000000004</v>
      </c>
    </row>
    <row r="149" spans="1:5" ht="21.75" hidden="1" customHeight="1" x14ac:dyDescent="0.35">
      <c r="A149" s="30"/>
      <c r="B149" s="14">
        <v>2007</v>
      </c>
      <c r="C149" s="15" t="s">
        <v>117</v>
      </c>
      <c r="D149" s="10">
        <v>7.4</v>
      </c>
      <c r="E149" s="16">
        <v>5.2</v>
      </c>
    </row>
    <row r="150" spans="1:5" ht="21.75" hidden="1" customHeight="1" x14ac:dyDescent="0.35">
      <c r="A150" s="32"/>
      <c r="B150" s="39">
        <v>2008</v>
      </c>
      <c r="C150" s="42" t="s">
        <v>117</v>
      </c>
      <c r="D150" s="40">
        <v>6.53</v>
      </c>
      <c r="E150" s="16">
        <v>5.8</v>
      </c>
    </row>
    <row r="151" spans="1:5" ht="21.75" hidden="1" customHeight="1" x14ac:dyDescent="0.35">
      <c r="A151" s="92"/>
      <c r="B151" s="98">
        <v>2009</v>
      </c>
      <c r="C151" s="105" t="s">
        <v>117</v>
      </c>
      <c r="D151" s="102">
        <v>7.03</v>
      </c>
      <c r="E151" s="103">
        <v>5.7</v>
      </c>
    </row>
    <row r="152" spans="1:5" ht="21.75" hidden="1" customHeight="1" x14ac:dyDescent="0.35">
      <c r="A152" s="181" t="s">
        <v>16</v>
      </c>
      <c r="B152" s="177">
        <v>2010</v>
      </c>
      <c r="C152" s="178" t="s">
        <v>118</v>
      </c>
      <c r="D152" s="179">
        <v>6.45</v>
      </c>
      <c r="E152" s="180">
        <v>5.9</v>
      </c>
    </row>
    <row r="153" spans="1:5" ht="21.75" hidden="1" customHeight="1" x14ac:dyDescent="0.35">
      <c r="A153" s="327"/>
      <c r="B153" s="46">
        <v>2011</v>
      </c>
      <c r="C153" s="166" t="s">
        <v>118</v>
      </c>
      <c r="D153" s="168">
        <v>6.55</v>
      </c>
      <c r="E153" s="45">
        <v>5.9</v>
      </c>
    </row>
    <row r="154" spans="1:5" ht="21.75" hidden="1" customHeight="1" x14ac:dyDescent="0.35">
      <c r="B154" s="326">
        <v>2012</v>
      </c>
      <c r="C154" s="201" t="s">
        <v>118</v>
      </c>
      <c r="D154" s="329">
        <v>7.36</v>
      </c>
      <c r="E154" s="330">
        <v>5.3</v>
      </c>
    </row>
    <row r="155" spans="1:5" ht="21.75" hidden="1" customHeight="1" x14ac:dyDescent="0.35">
      <c r="B155" s="385">
        <v>2013</v>
      </c>
      <c r="C155" s="386" t="s">
        <v>119</v>
      </c>
      <c r="D155" s="387">
        <v>8.25</v>
      </c>
      <c r="E155" s="388">
        <v>4.8</v>
      </c>
    </row>
    <row r="156" spans="1:5" ht="21.75" hidden="1" customHeight="1" x14ac:dyDescent="0.35">
      <c r="B156" s="324">
        <v>2014</v>
      </c>
      <c r="C156" s="307" t="s">
        <v>118</v>
      </c>
      <c r="D156" s="329">
        <v>8.17</v>
      </c>
      <c r="E156" s="330">
        <v>4.8</v>
      </c>
    </row>
    <row r="157" spans="1:5" ht="21.75" hidden="1" customHeight="1" x14ac:dyDescent="0.35">
      <c r="B157" s="461">
        <v>2015</v>
      </c>
      <c r="C157" s="307" t="s">
        <v>120</v>
      </c>
      <c r="D157" s="329" t="s">
        <v>121</v>
      </c>
      <c r="E157" s="330">
        <v>5.0999999999999996</v>
      </c>
    </row>
    <row r="158" spans="1:5" ht="21.75" customHeight="1" x14ac:dyDescent="0.35">
      <c r="B158" s="46">
        <v>2017</v>
      </c>
      <c r="C158" s="248" t="s">
        <v>122</v>
      </c>
      <c r="D158" s="249" t="s">
        <v>123</v>
      </c>
      <c r="E158" s="250">
        <v>4.4000000000000004</v>
      </c>
    </row>
    <row r="159" spans="1:5" ht="21.75" customHeight="1" x14ac:dyDescent="0.35">
      <c r="A159" s="626" t="s">
        <v>16</v>
      </c>
      <c r="B159" s="46">
        <v>2018</v>
      </c>
      <c r="C159" s="248" t="s">
        <v>124</v>
      </c>
      <c r="D159" s="648" t="s">
        <v>125</v>
      </c>
      <c r="E159" s="250">
        <v>4.5999999999999996</v>
      </c>
    </row>
    <row r="160" spans="1:5" ht="21.75" customHeight="1" x14ac:dyDescent="0.35">
      <c r="A160" s="335" t="s">
        <v>126</v>
      </c>
      <c r="B160" s="46">
        <v>2019</v>
      </c>
      <c r="C160" s="248" t="s">
        <v>127</v>
      </c>
      <c r="D160" s="648" t="s">
        <v>128</v>
      </c>
      <c r="E160" s="250">
        <v>4.8</v>
      </c>
    </row>
    <row r="161" spans="1:5" ht="21.75" customHeight="1" x14ac:dyDescent="0.35">
      <c r="A161" s="335"/>
      <c r="B161" s="5">
        <v>2020</v>
      </c>
      <c r="C161" s="659" t="s">
        <v>129</v>
      </c>
      <c r="D161" s="660" t="s">
        <v>130</v>
      </c>
      <c r="E161" s="661">
        <v>5.58</v>
      </c>
    </row>
    <row r="162" spans="1:5" ht="21.75" customHeight="1" x14ac:dyDescent="0.35">
      <c r="A162" s="254"/>
      <c r="B162" s="5">
        <v>2022</v>
      </c>
      <c r="C162" s="659" t="s">
        <v>129</v>
      </c>
      <c r="D162" s="660" t="s">
        <v>624</v>
      </c>
      <c r="E162" s="661">
        <v>5.86</v>
      </c>
    </row>
    <row r="163" spans="1:5" ht="21.75" hidden="1" customHeight="1" x14ac:dyDescent="0.35">
      <c r="A163" s="328"/>
      <c r="B163" s="98">
        <v>2020</v>
      </c>
      <c r="C163" s="248"/>
      <c r="D163" s="249"/>
      <c r="E163" s="250"/>
    </row>
    <row r="164" spans="1:5" ht="21.75" customHeight="1" x14ac:dyDescent="0.35">
      <c r="A164" s="61"/>
      <c r="B164" s="5">
        <v>2023</v>
      </c>
      <c r="C164" s="6" t="s">
        <v>657</v>
      </c>
      <c r="D164" s="693" t="s">
        <v>658</v>
      </c>
      <c r="E164" s="45">
        <v>3.44</v>
      </c>
    </row>
    <row r="165" spans="1:5" ht="21.75" customHeight="1" x14ac:dyDescent="0.35">
      <c r="A165" s="61"/>
      <c r="B165" s="5">
        <v>2024</v>
      </c>
      <c r="C165" s="6" t="s">
        <v>682</v>
      </c>
      <c r="D165" s="693" t="s">
        <v>681</v>
      </c>
      <c r="E165" s="45">
        <v>3.7</v>
      </c>
    </row>
    <row r="166" spans="1:5" ht="21.75" customHeight="1" x14ac:dyDescent="0.35">
      <c r="A166" s="266" t="s">
        <v>131</v>
      </c>
      <c r="B166" s="267"/>
      <c r="C166" s="274"/>
      <c r="D166" s="275"/>
      <c r="E166" s="276"/>
    </row>
    <row r="167" spans="1:5" ht="14.25" customHeight="1" x14ac:dyDescent="0.35">
      <c r="A167" s="270" t="s">
        <v>132</v>
      </c>
      <c r="B167" s="271"/>
      <c r="C167" s="277"/>
      <c r="D167" s="278"/>
      <c r="E167" s="279"/>
    </row>
    <row r="168" spans="1:5" ht="21.75" customHeight="1" x14ac:dyDescent="0.35">
      <c r="A168" s="63"/>
      <c r="B168" s="14"/>
      <c r="C168" s="15"/>
      <c r="D168" s="19" t="s">
        <v>133</v>
      </c>
      <c r="E168" s="20" t="s">
        <v>134</v>
      </c>
    </row>
    <row r="169" spans="1:5" ht="21.75" hidden="1" customHeight="1" x14ac:dyDescent="0.35">
      <c r="A169" s="81"/>
      <c r="B169" s="14">
        <v>1967</v>
      </c>
      <c r="C169" s="15" t="s">
        <v>135</v>
      </c>
      <c r="D169" s="21">
        <v>200</v>
      </c>
      <c r="E169" s="16"/>
    </row>
    <row r="170" spans="1:5" ht="21.75" hidden="1" customHeight="1" x14ac:dyDescent="0.35">
      <c r="A170" s="44"/>
      <c r="B170" s="14">
        <v>1968</v>
      </c>
      <c r="C170" s="15" t="s">
        <v>136</v>
      </c>
      <c r="D170" s="21">
        <v>200</v>
      </c>
      <c r="E170" s="16"/>
    </row>
    <row r="171" spans="1:5" ht="21.75" hidden="1" customHeight="1" x14ac:dyDescent="0.35">
      <c r="A171" s="80"/>
      <c r="B171" s="14">
        <v>1969</v>
      </c>
      <c r="C171" s="15" t="s">
        <v>137</v>
      </c>
      <c r="D171" s="21">
        <v>200</v>
      </c>
      <c r="E171" s="16"/>
    </row>
    <row r="172" spans="1:5" ht="21.75" hidden="1" customHeight="1" x14ac:dyDescent="0.35">
      <c r="A172" s="43"/>
      <c r="B172" s="14">
        <v>1970</v>
      </c>
      <c r="C172" s="15" t="s">
        <v>138</v>
      </c>
      <c r="D172" s="21">
        <v>200</v>
      </c>
      <c r="E172" s="16"/>
    </row>
    <row r="173" spans="1:5" ht="21.75" hidden="1" customHeight="1" x14ac:dyDescent="0.35">
      <c r="A173" s="80"/>
      <c r="B173" s="14">
        <v>1971</v>
      </c>
      <c r="C173" s="15" t="s">
        <v>139</v>
      </c>
      <c r="D173" s="21">
        <v>200</v>
      </c>
      <c r="E173" s="16"/>
    </row>
    <row r="174" spans="1:5" ht="21.75" hidden="1" customHeight="1" x14ac:dyDescent="0.35">
      <c r="A174" s="80"/>
      <c r="B174" s="14">
        <v>1972</v>
      </c>
      <c r="C174" s="15" t="s">
        <v>140</v>
      </c>
      <c r="D174" s="21">
        <v>200</v>
      </c>
      <c r="E174" s="16"/>
    </row>
    <row r="175" spans="1:5" ht="21.75" hidden="1" customHeight="1" x14ac:dyDescent="0.35">
      <c r="A175" s="80"/>
      <c r="B175" s="14">
        <v>1973</v>
      </c>
      <c r="C175" s="15" t="s">
        <v>141</v>
      </c>
      <c r="D175" s="21">
        <v>200</v>
      </c>
      <c r="E175" s="16"/>
    </row>
    <row r="176" spans="1:5" ht="21.75" hidden="1" customHeight="1" x14ac:dyDescent="0.35">
      <c r="A176" s="80"/>
      <c r="B176" s="14">
        <v>1974</v>
      </c>
      <c r="C176" s="15" t="s">
        <v>141</v>
      </c>
      <c r="D176" s="21">
        <v>200</v>
      </c>
      <c r="E176" s="16"/>
    </row>
    <row r="177" spans="1:5" ht="21.75" hidden="1" customHeight="1" x14ac:dyDescent="0.35">
      <c r="A177" s="43"/>
      <c r="B177" s="14">
        <v>1975</v>
      </c>
      <c r="C177" s="15" t="s">
        <v>142</v>
      </c>
      <c r="D177" s="21">
        <v>200</v>
      </c>
      <c r="E177" s="16"/>
    </row>
    <row r="178" spans="1:5" ht="21.75" hidden="1" customHeight="1" x14ac:dyDescent="0.35">
      <c r="A178" s="80"/>
      <c r="B178" s="14">
        <v>1976</v>
      </c>
      <c r="C178" s="15" t="s">
        <v>141</v>
      </c>
      <c r="D178" s="21">
        <v>200</v>
      </c>
      <c r="E178" s="16"/>
    </row>
    <row r="179" spans="1:5" ht="21.75" hidden="1" customHeight="1" x14ac:dyDescent="0.35">
      <c r="A179" s="43"/>
      <c r="B179" s="14">
        <v>1977</v>
      </c>
      <c r="C179" s="15" t="s">
        <v>143</v>
      </c>
      <c r="D179" s="21">
        <v>200</v>
      </c>
      <c r="E179" s="16"/>
    </row>
    <row r="180" spans="1:5" ht="21.75" hidden="1" customHeight="1" x14ac:dyDescent="0.35">
      <c r="A180" s="80"/>
      <c r="B180" s="14">
        <v>1978</v>
      </c>
      <c r="C180" s="15" t="s">
        <v>144</v>
      </c>
      <c r="D180" s="21">
        <v>200</v>
      </c>
      <c r="E180" s="16"/>
    </row>
    <row r="181" spans="1:5" ht="26.25" hidden="1" x14ac:dyDescent="0.35">
      <c r="A181" s="80"/>
      <c r="B181" s="14">
        <v>1979</v>
      </c>
      <c r="C181" s="86" t="s">
        <v>145</v>
      </c>
      <c r="D181" s="21">
        <v>200</v>
      </c>
      <c r="E181" s="16"/>
    </row>
    <row r="182" spans="1:5" ht="21.75" hidden="1" customHeight="1" x14ac:dyDescent="0.35">
      <c r="A182" s="80"/>
      <c r="B182" s="14">
        <v>1980</v>
      </c>
      <c r="C182" s="15" t="s">
        <v>146</v>
      </c>
      <c r="D182" s="21">
        <v>200</v>
      </c>
      <c r="E182" s="16"/>
    </row>
    <row r="183" spans="1:5" ht="21.75" hidden="1" customHeight="1" x14ac:dyDescent="0.35">
      <c r="A183" s="80"/>
      <c r="B183" s="14">
        <v>1981</v>
      </c>
      <c r="C183" s="15" t="s">
        <v>139</v>
      </c>
      <c r="D183" s="21">
        <v>200</v>
      </c>
      <c r="E183" s="16"/>
    </row>
    <row r="184" spans="1:5" ht="21.75" hidden="1" customHeight="1" x14ac:dyDescent="0.35">
      <c r="A184" s="80"/>
      <c r="B184" s="14">
        <v>1982</v>
      </c>
      <c r="C184" s="15" t="s">
        <v>147</v>
      </c>
      <c r="D184" s="21">
        <v>200</v>
      </c>
      <c r="E184" s="16"/>
    </row>
    <row r="185" spans="1:5" ht="21.75" hidden="1" customHeight="1" x14ac:dyDescent="0.35">
      <c r="A185" s="80"/>
      <c r="B185" s="14">
        <v>1983</v>
      </c>
      <c r="C185" s="15" t="s">
        <v>147</v>
      </c>
      <c r="D185" s="21">
        <v>200</v>
      </c>
      <c r="E185" s="16"/>
    </row>
    <row r="186" spans="1:5" ht="21.75" hidden="1" customHeight="1" x14ac:dyDescent="0.35">
      <c r="A186" s="80"/>
      <c r="B186" s="14">
        <v>1984</v>
      </c>
      <c r="C186" s="15" t="s">
        <v>147</v>
      </c>
      <c r="D186" s="21">
        <v>200</v>
      </c>
      <c r="E186" s="16"/>
    </row>
    <row r="187" spans="1:5" ht="21.75" hidden="1" customHeight="1" x14ac:dyDescent="0.35">
      <c r="A187" s="80"/>
      <c r="B187" s="14">
        <v>1985</v>
      </c>
      <c r="C187" s="15" t="s">
        <v>148</v>
      </c>
      <c r="D187" s="21">
        <v>200</v>
      </c>
      <c r="E187" s="16"/>
    </row>
    <row r="188" spans="1:5" ht="21.75" hidden="1" customHeight="1" x14ac:dyDescent="0.35">
      <c r="A188" s="43"/>
      <c r="B188" s="14">
        <v>1986</v>
      </c>
      <c r="C188" s="15" t="s">
        <v>149</v>
      </c>
      <c r="D188" s="21">
        <v>200</v>
      </c>
      <c r="E188" s="16"/>
    </row>
    <row r="189" spans="1:5" ht="21.75" hidden="1" customHeight="1" x14ac:dyDescent="0.35">
      <c r="A189" s="80"/>
      <c r="B189" s="14">
        <v>1987</v>
      </c>
      <c r="C189" s="15" t="s">
        <v>147</v>
      </c>
      <c r="D189" s="21">
        <v>200</v>
      </c>
      <c r="E189" s="16"/>
    </row>
    <row r="190" spans="1:5" ht="21.75" hidden="1" customHeight="1" x14ac:dyDescent="0.35">
      <c r="A190" s="80"/>
      <c r="B190" s="14">
        <v>1988</v>
      </c>
      <c r="C190" s="15" t="s">
        <v>147</v>
      </c>
      <c r="D190" s="21">
        <v>200</v>
      </c>
      <c r="E190" s="16"/>
    </row>
    <row r="191" spans="1:5" ht="21.75" hidden="1" customHeight="1" x14ac:dyDescent="0.35">
      <c r="A191" s="80"/>
      <c r="B191" s="14">
        <v>1989</v>
      </c>
      <c r="C191" s="15" t="s">
        <v>147</v>
      </c>
      <c r="D191" s="21">
        <v>200</v>
      </c>
      <c r="E191" s="16"/>
    </row>
    <row r="192" spans="1:5" ht="21.75" hidden="1" customHeight="1" x14ac:dyDescent="0.35">
      <c r="A192" s="43"/>
      <c r="B192" s="14">
        <v>1990</v>
      </c>
      <c r="C192" s="15" t="s">
        <v>150</v>
      </c>
      <c r="D192" s="21">
        <v>200</v>
      </c>
      <c r="E192" s="16"/>
    </row>
    <row r="193" spans="1:5" ht="21.75" hidden="1" customHeight="1" x14ac:dyDescent="0.35">
      <c r="A193" s="43"/>
      <c r="B193" s="14">
        <v>1991</v>
      </c>
      <c r="C193" s="15" t="s">
        <v>147</v>
      </c>
      <c r="D193" s="21">
        <v>200</v>
      </c>
      <c r="E193" s="16"/>
    </row>
    <row r="194" spans="1:5" ht="21.75" hidden="1" customHeight="1" x14ac:dyDescent="0.35">
      <c r="A194" s="80"/>
      <c r="B194" s="14">
        <v>1992</v>
      </c>
      <c r="C194" s="15" t="s">
        <v>151</v>
      </c>
      <c r="D194" s="21">
        <v>200</v>
      </c>
      <c r="E194" s="16"/>
    </row>
    <row r="195" spans="1:5" ht="21.75" hidden="1" customHeight="1" x14ac:dyDescent="0.35">
      <c r="A195" s="80"/>
      <c r="B195" s="14">
        <v>1993</v>
      </c>
      <c r="C195" s="15" t="s">
        <v>151</v>
      </c>
      <c r="D195" s="21">
        <v>200</v>
      </c>
      <c r="E195" s="16"/>
    </row>
    <row r="196" spans="1:5" ht="21.75" hidden="1" customHeight="1" x14ac:dyDescent="0.35">
      <c r="A196" s="80"/>
      <c r="B196" s="14">
        <v>1994</v>
      </c>
      <c r="C196" s="15" t="s">
        <v>152</v>
      </c>
      <c r="D196" s="21">
        <v>188</v>
      </c>
      <c r="E196" s="16"/>
    </row>
    <row r="197" spans="1:5" ht="22.5" hidden="1" customHeight="1" x14ac:dyDescent="0.35">
      <c r="A197" s="80"/>
      <c r="B197" s="14">
        <v>1995</v>
      </c>
      <c r="C197" s="15" t="s">
        <v>153</v>
      </c>
      <c r="D197" s="21">
        <v>197</v>
      </c>
      <c r="E197" s="16"/>
    </row>
    <row r="198" spans="1:5" ht="21.75" hidden="1" customHeight="1" x14ac:dyDescent="0.35">
      <c r="A198" s="80"/>
      <c r="B198" s="14">
        <v>1996</v>
      </c>
      <c r="C198" s="15" t="s">
        <v>154</v>
      </c>
      <c r="D198" s="21">
        <v>180</v>
      </c>
      <c r="E198" s="16"/>
    </row>
    <row r="199" spans="1:5" ht="21.75" hidden="1" customHeight="1" x14ac:dyDescent="0.35">
      <c r="A199" s="80"/>
      <c r="B199" s="14">
        <v>1997</v>
      </c>
      <c r="C199" s="15" t="s">
        <v>155</v>
      </c>
      <c r="D199" s="21">
        <v>200</v>
      </c>
      <c r="E199" s="16"/>
    </row>
    <row r="200" spans="1:5" ht="21.75" hidden="1" customHeight="1" x14ac:dyDescent="0.35">
      <c r="A200" s="80"/>
      <c r="B200" s="14">
        <v>1998</v>
      </c>
      <c r="C200" s="15" t="s">
        <v>156</v>
      </c>
      <c r="D200" s="21">
        <v>200</v>
      </c>
      <c r="E200" s="22"/>
    </row>
    <row r="201" spans="1:5" ht="21.75" hidden="1" customHeight="1" x14ac:dyDescent="0.35">
      <c r="A201" s="80"/>
      <c r="B201" s="14">
        <v>1999</v>
      </c>
      <c r="C201" s="15" t="s">
        <v>157</v>
      </c>
      <c r="D201" s="21">
        <v>200</v>
      </c>
      <c r="E201" s="22"/>
    </row>
    <row r="202" spans="1:5" ht="21.75" hidden="1" customHeight="1" x14ac:dyDescent="0.35">
      <c r="A202" s="80"/>
      <c r="B202" s="14">
        <v>2000</v>
      </c>
      <c r="C202" s="15" t="s">
        <v>158</v>
      </c>
      <c r="D202" s="21">
        <v>200</v>
      </c>
      <c r="E202" s="22"/>
    </row>
    <row r="203" spans="1:5" ht="21.75" hidden="1" customHeight="1" x14ac:dyDescent="0.35">
      <c r="A203" s="80"/>
      <c r="B203" s="14">
        <v>2001</v>
      </c>
      <c r="C203" s="15" t="s">
        <v>159</v>
      </c>
      <c r="D203" s="21">
        <v>200</v>
      </c>
      <c r="E203" s="22"/>
    </row>
    <row r="204" spans="1:5" ht="21.75" hidden="1" customHeight="1" x14ac:dyDescent="0.35">
      <c r="A204" s="80"/>
      <c r="B204" s="14">
        <v>2002</v>
      </c>
      <c r="C204" s="15" t="s">
        <v>159</v>
      </c>
      <c r="D204" s="21">
        <v>200</v>
      </c>
      <c r="E204" s="22"/>
    </row>
    <row r="205" spans="1:5" ht="21.75" hidden="1" customHeight="1" x14ac:dyDescent="0.35">
      <c r="A205" s="34"/>
      <c r="B205" s="14">
        <v>2003</v>
      </c>
      <c r="C205" s="15" t="s">
        <v>159</v>
      </c>
      <c r="D205" s="21">
        <v>200</v>
      </c>
      <c r="E205" s="22">
        <v>7.52</v>
      </c>
    </row>
    <row r="206" spans="1:5" ht="21.75" hidden="1" customHeight="1" x14ac:dyDescent="0.35">
      <c r="A206" s="34"/>
      <c r="B206" s="14">
        <v>2004</v>
      </c>
      <c r="C206" s="15" t="s">
        <v>159</v>
      </c>
      <c r="D206" s="21">
        <v>200</v>
      </c>
      <c r="E206" s="22">
        <v>7.18</v>
      </c>
    </row>
    <row r="207" spans="1:5" ht="21.75" hidden="1" customHeight="1" x14ac:dyDescent="0.35">
      <c r="A207" s="34"/>
      <c r="B207" s="14">
        <v>2005</v>
      </c>
      <c r="C207" s="15" t="s">
        <v>159</v>
      </c>
      <c r="D207" s="21">
        <v>200</v>
      </c>
      <c r="E207" s="22">
        <v>8.3800000000000008</v>
      </c>
    </row>
    <row r="208" spans="1:5" ht="21.75" hidden="1" customHeight="1" x14ac:dyDescent="0.35">
      <c r="A208" s="34"/>
      <c r="B208" s="14">
        <v>2006</v>
      </c>
      <c r="C208" s="15" t="s">
        <v>160</v>
      </c>
      <c r="D208" s="21">
        <v>200</v>
      </c>
      <c r="E208" s="22">
        <v>9.24</v>
      </c>
    </row>
    <row r="209" spans="1:5" ht="21.75" hidden="1" customHeight="1" x14ac:dyDescent="0.35">
      <c r="A209" s="35"/>
      <c r="B209" s="14">
        <v>2007</v>
      </c>
      <c r="C209" s="15" t="s">
        <v>159</v>
      </c>
      <c r="D209" s="21">
        <v>200</v>
      </c>
      <c r="E209" s="22">
        <v>8.33</v>
      </c>
    </row>
    <row r="210" spans="1:5" ht="21.75" hidden="1" customHeight="1" x14ac:dyDescent="0.35">
      <c r="A210" s="55" t="s">
        <v>16</v>
      </c>
      <c r="B210" s="49">
        <v>2008</v>
      </c>
      <c r="C210" s="60" t="s">
        <v>159</v>
      </c>
      <c r="D210" s="50">
        <v>200</v>
      </c>
      <c r="E210" s="265">
        <v>7.15</v>
      </c>
    </row>
    <row r="211" spans="1:5" ht="21.75" hidden="1" customHeight="1" x14ac:dyDescent="0.35">
      <c r="A211" s="43"/>
      <c r="B211" s="98">
        <v>2009</v>
      </c>
      <c r="C211" s="99" t="s">
        <v>161</v>
      </c>
      <c r="D211" s="100">
        <v>200</v>
      </c>
      <c r="E211" s="101">
        <v>10.56</v>
      </c>
    </row>
    <row r="212" spans="1:5" ht="21.75" hidden="1" customHeight="1" x14ac:dyDescent="0.35">
      <c r="B212" s="182">
        <v>2010</v>
      </c>
      <c r="C212" s="183" t="s">
        <v>159</v>
      </c>
      <c r="D212" s="184">
        <v>200</v>
      </c>
      <c r="E212" s="185">
        <v>8.42</v>
      </c>
    </row>
    <row r="213" spans="1:5" ht="21.75" hidden="1" customHeight="1" x14ac:dyDescent="0.35">
      <c r="B213" s="46">
        <v>2011</v>
      </c>
      <c r="C213" s="166" t="s">
        <v>162</v>
      </c>
      <c r="D213" s="169">
        <v>200</v>
      </c>
      <c r="E213" s="170">
        <v>10.28</v>
      </c>
    </row>
    <row r="214" spans="1:5" ht="21.75" hidden="1" customHeight="1" x14ac:dyDescent="0.35">
      <c r="B214" s="326">
        <v>2012</v>
      </c>
      <c r="C214" s="307" t="s">
        <v>163</v>
      </c>
      <c r="D214" s="308">
        <v>200</v>
      </c>
      <c r="E214" s="309">
        <v>9.2100000000000009</v>
      </c>
    </row>
    <row r="215" spans="1:5" ht="21.75" hidden="1" customHeight="1" x14ac:dyDescent="0.35">
      <c r="B215" s="389">
        <v>2013</v>
      </c>
      <c r="C215" s="390" t="s">
        <v>163</v>
      </c>
      <c r="D215" s="391">
        <v>200</v>
      </c>
      <c r="E215" s="392">
        <v>9.18</v>
      </c>
    </row>
    <row r="216" spans="1:5" ht="21.75" hidden="1" customHeight="1" x14ac:dyDescent="0.35">
      <c r="B216" s="422">
        <v>2014</v>
      </c>
      <c r="C216" s="423" t="s">
        <v>163</v>
      </c>
      <c r="D216" s="424">
        <v>200</v>
      </c>
      <c r="E216" s="425">
        <v>10.28</v>
      </c>
    </row>
    <row r="217" spans="1:5" ht="21.75" hidden="1" customHeight="1" x14ac:dyDescent="0.35">
      <c r="B217" s="326">
        <v>2015</v>
      </c>
      <c r="C217" s="423" t="s">
        <v>164</v>
      </c>
      <c r="D217" s="424">
        <v>200</v>
      </c>
      <c r="E217" s="425" t="s">
        <v>165</v>
      </c>
    </row>
    <row r="218" spans="1:5" ht="21.75" customHeight="1" x14ac:dyDescent="0.35">
      <c r="A218" s="632" t="s">
        <v>16</v>
      </c>
      <c r="B218" s="46">
        <v>2017</v>
      </c>
      <c r="C218" s="248" t="s">
        <v>166</v>
      </c>
      <c r="D218" s="256">
        <v>200</v>
      </c>
      <c r="E218" s="257" t="s">
        <v>167</v>
      </c>
    </row>
    <row r="219" spans="1:5" ht="21.75" customHeight="1" x14ac:dyDescent="0.35">
      <c r="A219" s="462" t="s">
        <v>640</v>
      </c>
      <c r="B219" s="46">
        <v>2018</v>
      </c>
      <c r="C219" s="248" t="s">
        <v>169</v>
      </c>
      <c r="D219" s="256">
        <v>200</v>
      </c>
      <c r="E219" s="257" t="s">
        <v>170</v>
      </c>
    </row>
    <row r="220" spans="1:5" ht="21.75" customHeight="1" x14ac:dyDescent="0.35">
      <c r="A220" s="462" t="s">
        <v>171</v>
      </c>
      <c r="B220" s="46">
        <v>2019</v>
      </c>
      <c r="C220" s="248" t="s">
        <v>169</v>
      </c>
      <c r="D220" s="256">
        <v>200</v>
      </c>
      <c r="E220" s="647" t="s">
        <v>172</v>
      </c>
    </row>
    <row r="221" spans="1:5" ht="21.75" customHeight="1" x14ac:dyDescent="0.35">
      <c r="A221" s="186"/>
      <c r="B221" s="5" t="s">
        <v>625</v>
      </c>
      <c r="C221" s="659" t="s">
        <v>173</v>
      </c>
      <c r="D221" s="662">
        <v>200</v>
      </c>
      <c r="E221" s="666" t="s">
        <v>174</v>
      </c>
    </row>
    <row r="222" spans="1:5" ht="21.75" customHeight="1" x14ac:dyDescent="0.35">
      <c r="A222" s="631"/>
      <c r="B222" s="5">
        <v>2022</v>
      </c>
      <c r="C222" s="659" t="s">
        <v>173</v>
      </c>
      <c r="D222" s="662">
        <v>200</v>
      </c>
      <c r="E222" s="674" t="s">
        <v>626</v>
      </c>
    </row>
    <row r="223" spans="1:5" ht="21.75" hidden="1" customHeight="1" thickBot="1" x14ac:dyDescent="0.4">
      <c r="A223" s="258"/>
      <c r="B223" s="233">
        <v>2020</v>
      </c>
      <c r="C223" s="251"/>
      <c r="D223" s="259"/>
      <c r="E223" s="260"/>
    </row>
    <row r="224" spans="1:5" ht="21.75" customHeight="1" x14ac:dyDescent="0.35">
      <c r="A224" s="64"/>
      <c r="B224" s="5">
        <v>2023</v>
      </c>
      <c r="C224" s="6" t="s">
        <v>670</v>
      </c>
      <c r="D224" s="665">
        <v>200</v>
      </c>
      <c r="E224" s="667" t="s">
        <v>671</v>
      </c>
    </row>
    <row r="225" spans="1:5" ht="21.75" customHeight="1" x14ac:dyDescent="0.35">
      <c r="A225" s="64"/>
      <c r="B225" s="5">
        <v>2024</v>
      </c>
      <c r="C225" s="6" t="s">
        <v>692</v>
      </c>
      <c r="D225" s="665">
        <v>200</v>
      </c>
      <c r="E225" s="667" t="s">
        <v>691</v>
      </c>
    </row>
    <row r="226" spans="1:5" ht="21.75" customHeight="1" x14ac:dyDescent="0.35">
      <c r="A226" s="266" t="s">
        <v>175</v>
      </c>
      <c r="B226" s="267"/>
      <c r="C226" s="274"/>
      <c r="D226" s="285"/>
      <c r="E226" s="276"/>
    </row>
    <row r="227" spans="1:5" ht="15" customHeight="1" x14ac:dyDescent="0.35">
      <c r="A227" s="270" t="s">
        <v>176</v>
      </c>
      <c r="B227" s="271"/>
      <c r="C227" s="277"/>
      <c r="D227" s="286"/>
      <c r="E227" s="279"/>
    </row>
    <row r="228" spans="1:5" ht="21.75" customHeight="1" x14ac:dyDescent="0.35">
      <c r="A228" s="36"/>
      <c r="B228" s="14"/>
      <c r="C228" s="15"/>
      <c r="D228" s="25" t="s">
        <v>133</v>
      </c>
      <c r="E228" s="20" t="s">
        <v>134</v>
      </c>
    </row>
    <row r="229" spans="1:5" ht="21.75" hidden="1" customHeight="1" x14ac:dyDescent="0.35">
      <c r="A229" s="43"/>
      <c r="B229" s="14">
        <v>1971</v>
      </c>
      <c r="C229" s="15" t="s">
        <v>177</v>
      </c>
      <c r="D229" s="21">
        <v>200</v>
      </c>
      <c r="E229" s="16"/>
    </row>
    <row r="230" spans="1:5" ht="21.75" hidden="1" customHeight="1" x14ac:dyDescent="0.35">
      <c r="A230" s="43"/>
      <c r="B230" s="14">
        <v>1972</v>
      </c>
      <c r="C230" s="15" t="s">
        <v>178</v>
      </c>
      <c r="D230" s="21">
        <v>200</v>
      </c>
      <c r="E230" s="16"/>
    </row>
    <row r="231" spans="1:5" ht="21.75" hidden="1" customHeight="1" x14ac:dyDescent="0.35">
      <c r="A231" s="43"/>
      <c r="B231" s="14">
        <v>1973</v>
      </c>
      <c r="C231" s="15" t="s">
        <v>141</v>
      </c>
      <c r="D231" s="21">
        <v>200</v>
      </c>
      <c r="E231" s="16"/>
    </row>
    <row r="232" spans="1:5" ht="21.75" hidden="1" customHeight="1" x14ac:dyDescent="0.35">
      <c r="A232" s="80"/>
      <c r="B232" s="14">
        <v>1974</v>
      </c>
      <c r="C232" s="15" t="s">
        <v>179</v>
      </c>
      <c r="D232" s="21">
        <v>200</v>
      </c>
      <c r="E232" s="16"/>
    </row>
    <row r="233" spans="1:5" ht="21.75" hidden="1" customHeight="1" x14ac:dyDescent="0.35">
      <c r="A233" s="80"/>
      <c r="B233" s="14">
        <v>1975</v>
      </c>
      <c r="C233" s="15" t="s">
        <v>179</v>
      </c>
      <c r="D233" s="21">
        <v>200</v>
      </c>
      <c r="E233" s="16"/>
    </row>
    <row r="234" spans="1:5" ht="21.75" hidden="1" customHeight="1" x14ac:dyDescent="0.35">
      <c r="A234" s="80"/>
      <c r="B234" s="14">
        <v>1976</v>
      </c>
      <c r="C234" s="15" t="s">
        <v>141</v>
      </c>
      <c r="D234" s="21">
        <v>200</v>
      </c>
      <c r="E234" s="16"/>
    </row>
    <row r="235" spans="1:5" ht="21.75" hidden="1" customHeight="1" x14ac:dyDescent="0.35">
      <c r="A235" s="80"/>
      <c r="B235" s="14">
        <v>1977</v>
      </c>
      <c r="C235" s="15" t="s">
        <v>180</v>
      </c>
      <c r="D235" s="21">
        <v>200</v>
      </c>
      <c r="E235" s="16"/>
    </row>
    <row r="236" spans="1:5" ht="21.75" hidden="1" customHeight="1" x14ac:dyDescent="0.35">
      <c r="A236" s="80"/>
      <c r="B236" s="14">
        <v>1978</v>
      </c>
      <c r="C236" s="15" t="s">
        <v>180</v>
      </c>
      <c r="D236" s="21">
        <v>200</v>
      </c>
      <c r="E236" s="16"/>
    </row>
    <row r="237" spans="1:5" ht="21.75" hidden="1" customHeight="1" x14ac:dyDescent="0.35">
      <c r="A237" s="80"/>
      <c r="B237" s="14">
        <v>1979</v>
      </c>
      <c r="C237" s="15" t="s">
        <v>180</v>
      </c>
      <c r="D237" s="21">
        <v>200</v>
      </c>
      <c r="E237" s="16"/>
    </row>
    <row r="238" spans="1:5" ht="21.75" hidden="1" customHeight="1" x14ac:dyDescent="0.35">
      <c r="A238" s="80"/>
      <c r="B238" s="14">
        <v>1980</v>
      </c>
      <c r="C238" s="15" t="s">
        <v>180</v>
      </c>
      <c r="D238" s="21">
        <v>200</v>
      </c>
      <c r="E238" s="16"/>
    </row>
    <row r="239" spans="1:5" ht="21.75" hidden="1" customHeight="1" x14ac:dyDescent="0.35">
      <c r="A239" s="80"/>
      <c r="B239" s="14">
        <v>1981</v>
      </c>
      <c r="C239" s="15" t="s">
        <v>180</v>
      </c>
      <c r="D239" s="21">
        <v>200</v>
      </c>
      <c r="E239" s="16"/>
    </row>
    <row r="240" spans="1:5" ht="24.75" hidden="1" customHeight="1" x14ac:dyDescent="0.35">
      <c r="A240" s="206" t="s">
        <v>16</v>
      </c>
      <c r="B240" s="137">
        <v>1982</v>
      </c>
      <c r="C240" s="60" t="s">
        <v>181</v>
      </c>
      <c r="D240" s="138">
        <v>200</v>
      </c>
      <c r="E240" s="140">
        <v>6.5</v>
      </c>
    </row>
    <row r="241" spans="1:5" ht="21.75" hidden="1" customHeight="1" x14ac:dyDescent="0.35">
      <c r="A241" s="80"/>
      <c r="B241" s="14">
        <v>1983</v>
      </c>
      <c r="C241" s="15" t="s">
        <v>181</v>
      </c>
      <c r="D241" s="21">
        <v>200</v>
      </c>
      <c r="E241" s="16"/>
    </row>
    <row r="242" spans="1:5" ht="21.75" hidden="1" customHeight="1" x14ac:dyDescent="0.35">
      <c r="A242" s="80"/>
      <c r="B242" s="14">
        <v>1984</v>
      </c>
      <c r="C242" s="15" t="s">
        <v>182</v>
      </c>
      <c r="D242" s="21">
        <v>200</v>
      </c>
      <c r="E242" s="16"/>
    </row>
    <row r="243" spans="1:5" ht="21.75" hidden="1" customHeight="1" x14ac:dyDescent="0.35">
      <c r="A243" s="80"/>
      <c r="B243" s="14">
        <v>1985</v>
      </c>
      <c r="C243" s="15" t="s">
        <v>182</v>
      </c>
      <c r="D243" s="21">
        <v>200</v>
      </c>
      <c r="E243" s="16"/>
    </row>
    <row r="244" spans="1:5" ht="21.75" hidden="1" customHeight="1" x14ac:dyDescent="0.35">
      <c r="A244" s="80"/>
      <c r="B244" s="14">
        <v>1986</v>
      </c>
      <c r="C244" s="15" t="s">
        <v>149</v>
      </c>
      <c r="D244" s="21">
        <v>200</v>
      </c>
      <c r="E244" s="16"/>
    </row>
    <row r="245" spans="1:5" ht="21.75" hidden="1" customHeight="1" x14ac:dyDescent="0.35">
      <c r="A245" s="80"/>
      <c r="B245" s="14">
        <v>1987</v>
      </c>
      <c r="C245" s="15" t="s">
        <v>181</v>
      </c>
      <c r="D245" s="21">
        <v>200</v>
      </c>
      <c r="E245" s="16"/>
    </row>
    <row r="246" spans="1:5" ht="21.75" hidden="1" customHeight="1" x14ac:dyDescent="0.35">
      <c r="A246" s="80"/>
      <c r="B246" s="14">
        <v>1988</v>
      </c>
      <c r="C246" s="15" t="s">
        <v>183</v>
      </c>
      <c r="D246" s="21">
        <v>200</v>
      </c>
      <c r="E246" s="16"/>
    </row>
    <row r="247" spans="1:5" ht="21.75" hidden="1" customHeight="1" x14ac:dyDescent="0.35">
      <c r="A247" s="80"/>
      <c r="B247" s="14">
        <v>1989</v>
      </c>
      <c r="C247" s="15" t="s">
        <v>184</v>
      </c>
      <c r="D247" s="21">
        <v>200</v>
      </c>
      <c r="E247" s="16"/>
    </row>
    <row r="248" spans="1:5" ht="21.75" hidden="1" customHeight="1" x14ac:dyDescent="0.35">
      <c r="A248" s="43"/>
      <c r="B248" s="14">
        <v>1990</v>
      </c>
      <c r="C248" s="15" t="s">
        <v>184</v>
      </c>
      <c r="D248" s="21">
        <v>200</v>
      </c>
      <c r="E248" s="16"/>
    </row>
    <row r="249" spans="1:5" ht="21.75" hidden="1" customHeight="1" x14ac:dyDescent="0.35">
      <c r="A249" s="43"/>
      <c r="B249" s="14">
        <v>1991</v>
      </c>
      <c r="C249" s="15" t="s">
        <v>185</v>
      </c>
      <c r="D249" s="21">
        <v>200</v>
      </c>
      <c r="E249" s="16"/>
    </row>
    <row r="250" spans="1:5" ht="21.75" hidden="1" customHeight="1" x14ac:dyDescent="0.35">
      <c r="A250" s="80"/>
      <c r="B250" s="14">
        <v>1992</v>
      </c>
      <c r="C250" s="15" t="s">
        <v>181</v>
      </c>
      <c r="D250" s="21">
        <v>200</v>
      </c>
      <c r="E250" s="16"/>
    </row>
    <row r="251" spans="1:5" ht="21.75" hidden="1" customHeight="1" x14ac:dyDescent="0.35">
      <c r="A251" s="80"/>
      <c r="B251" s="14">
        <v>1993</v>
      </c>
      <c r="C251" s="15" t="s">
        <v>181</v>
      </c>
      <c r="D251" s="21">
        <v>200</v>
      </c>
      <c r="E251" s="16"/>
    </row>
    <row r="252" spans="1:5" ht="21.75" hidden="1" customHeight="1" x14ac:dyDescent="0.35">
      <c r="A252" s="80"/>
      <c r="B252" s="14">
        <v>1994</v>
      </c>
      <c r="C252" s="15" t="s">
        <v>186</v>
      </c>
      <c r="D252" s="21">
        <v>200</v>
      </c>
      <c r="E252" s="16"/>
    </row>
    <row r="253" spans="1:5" ht="21.75" hidden="1" customHeight="1" x14ac:dyDescent="0.35">
      <c r="A253" s="80"/>
      <c r="B253" s="14">
        <v>1995</v>
      </c>
      <c r="C253" s="15" t="s">
        <v>187</v>
      </c>
      <c r="D253" s="21">
        <v>200</v>
      </c>
      <c r="E253" s="16"/>
    </row>
    <row r="254" spans="1:5" ht="21.75" hidden="1" customHeight="1" x14ac:dyDescent="0.35">
      <c r="A254" s="80"/>
      <c r="B254" s="14">
        <v>1996</v>
      </c>
      <c r="C254" s="15" t="s">
        <v>188</v>
      </c>
      <c r="D254" s="21">
        <v>200</v>
      </c>
      <c r="E254" s="16"/>
    </row>
    <row r="255" spans="1:5" ht="21.75" hidden="1" customHeight="1" x14ac:dyDescent="0.35">
      <c r="A255" s="80"/>
      <c r="B255" s="14">
        <v>1997</v>
      </c>
      <c r="C255" s="15" t="s">
        <v>188</v>
      </c>
      <c r="D255" s="21">
        <v>200</v>
      </c>
      <c r="E255" s="16"/>
    </row>
    <row r="256" spans="1:5" ht="21.75" hidden="1" customHeight="1" x14ac:dyDescent="0.35">
      <c r="A256" s="80"/>
      <c r="B256" s="14">
        <v>1998</v>
      </c>
      <c r="C256" s="15" t="s">
        <v>188</v>
      </c>
      <c r="D256" s="21">
        <v>200</v>
      </c>
      <c r="E256" s="22"/>
    </row>
    <row r="257" spans="1:5" ht="21.75" hidden="1" customHeight="1" x14ac:dyDescent="0.35">
      <c r="A257" s="80"/>
      <c r="B257" s="14">
        <v>1999</v>
      </c>
      <c r="C257" s="15" t="s">
        <v>189</v>
      </c>
      <c r="D257" s="21">
        <v>200</v>
      </c>
      <c r="E257" s="22"/>
    </row>
    <row r="258" spans="1:5" ht="21.75" hidden="1" customHeight="1" x14ac:dyDescent="0.35">
      <c r="A258" s="80"/>
      <c r="B258" s="14">
        <v>2000</v>
      </c>
      <c r="C258" s="15" t="s">
        <v>189</v>
      </c>
      <c r="D258" s="21">
        <v>200</v>
      </c>
      <c r="E258" s="22"/>
    </row>
    <row r="259" spans="1:5" ht="21.75" hidden="1" customHeight="1" x14ac:dyDescent="0.35">
      <c r="A259" s="80"/>
      <c r="B259" s="14">
        <v>2001</v>
      </c>
      <c r="C259" s="15" t="s">
        <v>189</v>
      </c>
      <c r="D259" s="21">
        <v>200</v>
      </c>
      <c r="E259" s="22"/>
    </row>
    <row r="260" spans="1:5" ht="21.75" hidden="1" customHeight="1" x14ac:dyDescent="0.35">
      <c r="A260" s="80"/>
      <c r="B260" s="14">
        <v>2002</v>
      </c>
      <c r="C260" s="15" t="s">
        <v>159</v>
      </c>
      <c r="D260" s="21">
        <v>200</v>
      </c>
      <c r="E260" s="22"/>
    </row>
    <row r="261" spans="1:5" ht="21.75" hidden="1" customHeight="1" x14ac:dyDescent="0.35">
      <c r="A261" s="80"/>
      <c r="B261" s="14">
        <v>2003</v>
      </c>
      <c r="C261" s="15" t="s">
        <v>190</v>
      </c>
      <c r="D261" s="21">
        <v>200</v>
      </c>
      <c r="E261" s="22">
        <v>7.37</v>
      </c>
    </row>
    <row r="262" spans="1:5" ht="21.75" hidden="1" customHeight="1" x14ac:dyDescent="0.35">
      <c r="A262" s="43"/>
      <c r="B262" s="14">
        <v>2004</v>
      </c>
      <c r="C262" s="139" t="s">
        <v>191</v>
      </c>
      <c r="D262" s="21">
        <v>200</v>
      </c>
      <c r="E262" s="22">
        <v>6.58</v>
      </c>
    </row>
    <row r="263" spans="1:5" ht="21.75" hidden="1" customHeight="1" x14ac:dyDescent="0.35">
      <c r="A263" s="80"/>
      <c r="B263" s="141">
        <v>2005</v>
      </c>
      <c r="C263" s="15" t="s">
        <v>192</v>
      </c>
      <c r="D263" s="21">
        <v>200</v>
      </c>
      <c r="E263" s="22">
        <v>7.07</v>
      </c>
    </row>
    <row r="264" spans="1:5" ht="21.75" hidden="1" customHeight="1" x14ac:dyDescent="0.35">
      <c r="A264" s="80"/>
      <c r="B264" s="141">
        <v>2006</v>
      </c>
      <c r="C264" s="15" t="s">
        <v>193</v>
      </c>
      <c r="D264" s="21">
        <v>200</v>
      </c>
      <c r="E264" s="22">
        <v>7.22</v>
      </c>
    </row>
    <row r="265" spans="1:5" ht="21.75" hidden="1" customHeight="1" x14ac:dyDescent="0.35">
      <c r="A265" s="43"/>
      <c r="B265" s="14">
        <v>2007</v>
      </c>
      <c r="C265" s="15" t="s">
        <v>194</v>
      </c>
      <c r="D265" s="21">
        <v>200</v>
      </c>
      <c r="E265" s="22">
        <v>8.07</v>
      </c>
    </row>
    <row r="266" spans="1:5" ht="21.75" hidden="1" customHeight="1" x14ac:dyDescent="0.35">
      <c r="A266" s="43"/>
      <c r="B266" s="187">
        <v>2008</v>
      </c>
      <c r="C266" s="15" t="s">
        <v>159</v>
      </c>
      <c r="D266" s="51">
        <v>200</v>
      </c>
      <c r="E266" s="22">
        <v>7.15</v>
      </c>
    </row>
    <row r="267" spans="1:5" ht="21.75" hidden="1" customHeight="1" x14ac:dyDescent="0.35">
      <c r="A267" s="325"/>
      <c r="B267" s="104">
        <v>2009</v>
      </c>
      <c r="C267" s="99" t="s">
        <v>190</v>
      </c>
      <c r="D267" s="100">
        <v>200</v>
      </c>
      <c r="E267" s="101">
        <v>8.23</v>
      </c>
    </row>
    <row r="268" spans="1:5" ht="21.75" hidden="1" customHeight="1" x14ac:dyDescent="0.35">
      <c r="B268" s="356">
        <v>2010</v>
      </c>
      <c r="C268" s="166" t="s">
        <v>195</v>
      </c>
      <c r="D268" s="169">
        <v>200</v>
      </c>
      <c r="E268" s="170">
        <v>7.25</v>
      </c>
    </row>
    <row r="269" spans="1:5" ht="21.75" hidden="1" customHeight="1" x14ac:dyDescent="0.35">
      <c r="B269" s="39">
        <v>2011</v>
      </c>
      <c r="C269" s="232" t="s">
        <v>196</v>
      </c>
      <c r="D269" s="51">
        <v>200</v>
      </c>
      <c r="E269" s="262">
        <v>7.46</v>
      </c>
    </row>
    <row r="270" spans="1:5" ht="21.75" hidden="1" customHeight="1" x14ac:dyDescent="0.35">
      <c r="B270" s="324">
        <v>2012</v>
      </c>
      <c r="C270" s="307" t="s">
        <v>197</v>
      </c>
      <c r="D270" s="308">
        <v>200</v>
      </c>
      <c r="E270" s="309">
        <v>7.26</v>
      </c>
    </row>
    <row r="271" spans="1:5" ht="21.75" hidden="1" customHeight="1" x14ac:dyDescent="0.35">
      <c r="B271" s="393">
        <v>2013</v>
      </c>
      <c r="C271" s="390" t="s">
        <v>198</v>
      </c>
      <c r="D271" s="391">
        <v>200</v>
      </c>
      <c r="E271" s="392">
        <v>7.23</v>
      </c>
    </row>
    <row r="272" spans="1:5" ht="21.75" hidden="1" customHeight="1" x14ac:dyDescent="0.35">
      <c r="B272" s="426">
        <v>2014</v>
      </c>
      <c r="C272" s="423" t="s">
        <v>198</v>
      </c>
      <c r="D272" s="424">
        <v>200</v>
      </c>
      <c r="E272" s="425">
        <v>7.42</v>
      </c>
    </row>
    <row r="273" spans="1:5" ht="21.75" hidden="1" customHeight="1" x14ac:dyDescent="0.35">
      <c r="B273" s="426">
        <v>2015</v>
      </c>
      <c r="C273" s="423" t="s">
        <v>199</v>
      </c>
      <c r="D273" s="424">
        <v>200</v>
      </c>
      <c r="E273" s="425" t="s">
        <v>200</v>
      </c>
    </row>
    <row r="274" spans="1:5" ht="21.75" customHeight="1" x14ac:dyDescent="0.35">
      <c r="A274" s="632" t="s">
        <v>16</v>
      </c>
      <c r="B274" s="261">
        <v>2017</v>
      </c>
      <c r="C274" s="623" t="s">
        <v>201</v>
      </c>
      <c r="D274" s="624">
        <v>200</v>
      </c>
      <c r="E274" s="257" t="s">
        <v>202</v>
      </c>
    </row>
    <row r="275" spans="1:5" ht="21.75" customHeight="1" x14ac:dyDescent="0.35">
      <c r="A275" s="91" t="s">
        <v>203</v>
      </c>
      <c r="B275" s="263">
        <v>2018</v>
      </c>
      <c r="C275" s="255" t="s">
        <v>196</v>
      </c>
      <c r="D275" s="264">
        <v>200</v>
      </c>
      <c r="E275" s="257" t="s">
        <v>204</v>
      </c>
    </row>
    <row r="276" spans="1:5" ht="21.75" customHeight="1" x14ac:dyDescent="0.35">
      <c r="A276" s="462" t="s">
        <v>205</v>
      </c>
      <c r="B276" s="261">
        <v>2019</v>
      </c>
      <c r="C276" s="248" t="s">
        <v>206</v>
      </c>
      <c r="D276" s="256">
        <v>200</v>
      </c>
      <c r="E276" s="647" t="s">
        <v>207</v>
      </c>
    </row>
    <row r="277" spans="1:5" ht="21.75" customHeight="1" x14ac:dyDescent="0.35">
      <c r="A277" s="186"/>
      <c r="B277" s="663">
        <v>2020</v>
      </c>
      <c r="C277" s="402" t="s">
        <v>208</v>
      </c>
      <c r="D277" s="662">
        <v>200</v>
      </c>
      <c r="E277" s="647" t="s">
        <v>209</v>
      </c>
    </row>
    <row r="278" spans="1:5" ht="21.75" customHeight="1" x14ac:dyDescent="0.35">
      <c r="A278" s="186"/>
      <c r="B278" s="5">
        <v>2022</v>
      </c>
      <c r="C278" s="659" t="s">
        <v>173</v>
      </c>
      <c r="D278" s="662">
        <v>200</v>
      </c>
      <c r="E278" s="674" t="s">
        <v>626</v>
      </c>
    </row>
    <row r="279" spans="1:5" ht="21.75" customHeight="1" x14ac:dyDescent="0.35">
      <c r="A279" s="186"/>
      <c r="B279" s="5">
        <v>2023</v>
      </c>
      <c r="C279" s="695" t="s">
        <v>231</v>
      </c>
      <c r="D279" s="696">
        <v>200</v>
      </c>
      <c r="E279" s="700" t="s">
        <v>663</v>
      </c>
    </row>
    <row r="280" spans="1:5" ht="21.75" customHeight="1" x14ac:dyDescent="0.35">
      <c r="A280" s="323"/>
      <c r="B280" s="5">
        <v>2024</v>
      </c>
      <c r="C280" s="695" t="s">
        <v>689</v>
      </c>
      <c r="D280" s="696">
        <v>200</v>
      </c>
      <c r="E280" s="700" t="s">
        <v>690</v>
      </c>
    </row>
    <row r="281" spans="1:5" ht="21.75" hidden="1" customHeight="1" thickBot="1" x14ac:dyDescent="0.4">
      <c r="A281" s="296"/>
      <c r="B281" s="241">
        <v>2020</v>
      </c>
      <c r="C281" s="251"/>
      <c r="D281" s="259"/>
      <c r="E281" s="260"/>
    </row>
    <row r="282" spans="1:5" ht="21.75" customHeight="1" x14ac:dyDescent="0.35">
      <c r="A282" s="266" t="s">
        <v>210</v>
      </c>
      <c r="B282" s="267"/>
      <c r="C282" s="274"/>
      <c r="D282" s="285"/>
      <c r="E282" s="276"/>
    </row>
    <row r="283" spans="1:5" ht="14.25" customHeight="1" x14ac:dyDescent="0.35">
      <c r="A283" s="270" t="s">
        <v>211</v>
      </c>
      <c r="B283" s="271"/>
      <c r="C283" s="277"/>
      <c r="D283" s="286"/>
      <c r="E283" s="279"/>
    </row>
    <row r="284" spans="1:5" ht="21.75" customHeight="1" x14ac:dyDescent="0.35">
      <c r="A284" s="36"/>
      <c r="B284" s="14"/>
      <c r="C284" s="15"/>
      <c r="D284" s="25" t="s">
        <v>133</v>
      </c>
      <c r="E284" s="20" t="s">
        <v>134</v>
      </c>
    </row>
    <row r="285" spans="1:5" ht="21.75" hidden="1" customHeight="1" x14ac:dyDescent="0.35">
      <c r="A285" s="43"/>
      <c r="B285" s="14">
        <v>1974</v>
      </c>
      <c r="C285" s="15" t="s">
        <v>212</v>
      </c>
      <c r="D285" s="21"/>
      <c r="E285" s="16"/>
    </row>
    <row r="286" spans="1:5" ht="21.75" hidden="1" customHeight="1" x14ac:dyDescent="0.35">
      <c r="A286" s="43"/>
      <c r="B286" s="14">
        <v>1975</v>
      </c>
      <c r="C286" s="15" t="s">
        <v>212</v>
      </c>
      <c r="D286" s="21"/>
      <c r="E286" s="16"/>
    </row>
    <row r="287" spans="1:5" ht="21.75" hidden="1" customHeight="1" x14ac:dyDescent="0.35">
      <c r="A287" s="43"/>
      <c r="B287" s="14">
        <v>1976</v>
      </c>
      <c r="C287" s="15" t="s">
        <v>212</v>
      </c>
      <c r="D287" s="21"/>
      <c r="E287" s="16"/>
    </row>
    <row r="288" spans="1:5" ht="21.75" hidden="1" customHeight="1" x14ac:dyDescent="0.35">
      <c r="A288" s="80"/>
      <c r="B288" s="14">
        <v>1977</v>
      </c>
      <c r="C288" s="15" t="s">
        <v>213</v>
      </c>
      <c r="D288" s="21"/>
      <c r="E288" s="16"/>
    </row>
    <row r="289" spans="1:5" ht="21.75" hidden="1" customHeight="1" x14ac:dyDescent="0.35">
      <c r="A289" s="80"/>
      <c r="B289" s="14">
        <v>1978</v>
      </c>
      <c r="C289" s="15" t="s">
        <v>212</v>
      </c>
      <c r="D289" s="21"/>
      <c r="E289" s="16"/>
    </row>
    <row r="290" spans="1:5" ht="21.75" hidden="1" customHeight="1" x14ac:dyDescent="0.35">
      <c r="A290" s="80"/>
      <c r="B290" s="14">
        <v>1979</v>
      </c>
      <c r="C290" s="15" t="s">
        <v>212</v>
      </c>
      <c r="D290" s="21"/>
      <c r="E290" s="16"/>
    </row>
    <row r="291" spans="1:5" ht="21.75" hidden="1" customHeight="1" x14ac:dyDescent="0.35">
      <c r="A291" s="80"/>
      <c r="B291" s="14">
        <v>1980</v>
      </c>
      <c r="C291" s="15" t="s">
        <v>212</v>
      </c>
      <c r="D291" s="21"/>
      <c r="E291" s="16"/>
    </row>
    <row r="292" spans="1:5" ht="21.75" hidden="1" customHeight="1" x14ac:dyDescent="0.35">
      <c r="A292" s="80"/>
      <c r="B292" s="14">
        <v>1981</v>
      </c>
      <c r="C292" s="15" t="s">
        <v>214</v>
      </c>
      <c r="D292" s="21"/>
      <c r="E292" s="16"/>
    </row>
    <row r="293" spans="1:5" ht="21.75" hidden="1" customHeight="1" x14ac:dyDescent="0.35">
      <c r="A293" s="80"/>
      <c r="B293" s="14">
        <v>1982</v>
      </c>
      <c r="C293" s="15" t="s">
        <v>213</v>
      </c>
      <c r="D293" s="21"/>
      <c r="E293" s="16"/>
    </row>
    <row r="294" spans="1:5" ht="21.75" hidden="1" customHeight="1" x14ac:dyDescent="0.35">
      <c r="A294" s="80"/>
      <c r="B294" s="14">
        <v>1983</v>
      </c>
      <c r="C294" s="15" t="s">
        <v>215</v>
      </c>
      <c r="D294" s="21"/>
      <c r="E294" s="16"/>
    </row>
    <row r="295" spans="1:5" ht="21.75" hidden="1" customHeight="1" x14ac:dyDescent="0.35">
      <c r="A295" s="80"/>
      <c r="B295" s="14">
        <v>1984</v>
      </c>
      <c r="C295" s="15" t="s">
        <v>215</v>
      </c>
      <c r="D295" s="21"/>
      <c r="E295" s="16"/>
    </row>
    <row r="296" spans="1:5" ht="21.75" hidden="1" customHeight="1" x14ac:dyDescent="0.35">
      <c r="A296" s="80"/>
      <c r="B296" s="14">
        <v>1985</v>
      </c>
      <c r="C296" s="15" t="s">
        <v>216</v>
      </c>
      <c r="D296" s="21"/>
      <c r="E296" s="16"/>
    </row>
    <row r="297" spans="1:5" ht="21.75" hidden="1" customHeight="1" x14ac:dyDescent="0.35">
      <c r="A297" s="80"/>
      <c r="B297" s="14">
        <v>1986</v>
      </c>
      <c r="C297" s="15" t="s">
        <v>217</v>
      </c>
      <c r="D297" s="21">
        <v>179</v>
      </c>
      <c r="E297" s="16"/>
    </row>
    <row r="298" spans="1:5" ht="21.75" hidden="1" customHeight="1" x14ac:dyDescent="0.35">
      <c r="A298" s="80"/>
      <c r="B298" s="14">
        <v>1987</v>
      </c>
      <c r="C298" s="15" t="s">
        <v>217</v>
      </c>
      <c r="D298" s="21"/>
      <c r="E298" s="16"/>
    </row>
    <row r="299" spans="1:5" ht="21.75" hidden="1" customHeight="1" x14ac:dyDescent="0.35">
      <c r="A299" s="80"/>
      <c r="B299" s="14">
        <v>1988</v>
      </c>
      <c r="C299" s="15" t="s">
        <v>216</v>
      </c>
      <c r="D299" s="21">
        <v>187</v>
      </c>
      <c r="E299" s="16"/>
    </row>
    <row r="300" spans="1:5" ht="21.75" hidden="1" customHeight="1" x14ac:dyDescent="0.35">
      <c r="A300" s="80"/>
      <c r="B300" s="14">
        <v>1989</v>
      </c>
      <c r="C300" s="15" t="s">
        <v>216</v>
      </c>
      <c r="D300" s="21">
        <v>188</v>
      </c>
      <c r="E300" s="16"/>
    </row>
    <row r="301" spans="1:5" ht="21.75" hidden="1" customHeight="1" x14ac:dyDescent="0.35">
      <c r="A301" s="43"/>
      <c r="B301" s="14">
        <v>1990</v>
      </c>
      <c r="C301" s="15" t="s">
        <v>218</v>
      </c>
      <c r="D301" s="21">
        <v>200</v>
      </c>
      <c r="E301" s="16"/>
    </row>
    <row r="302" spans="1:5" ht="21.75" hidden="1" customHeight="1" x14ac:dyDescent="0.35">
      <c r="A302" s="43"/>
      <c r="B302" s="14">
        <v>1991</v>
      </c>
      <c r="C302" s="15" t="s">
        <v>216</v>
      </c>
      <c r="D302" s="21">
        <v>178</v>
      </c>
      <c r="E302" s="16"/>
    </row>
    <row r="303" spans="1:5" ht="21.75" hidden="1" customHeight="1" x14ac:dyDescent="0.35">
      <c r="A303" s="80"/>
      <c r="B303" s="14">
        <v>1992</v>
      </c>
      <c r="C303" s="15" t="s">
        <v>214</v>
      </c>
      <c r="D303" s="21">
        <v>200</v>
      </c>
      <c r="E303" s="16"/>
    </row>
    <row r="304" spans="1:5" ht="21.75" hidden="1" customHeight="1" x14ac:dyDescent="0.35">
      <c r="A304" s="80"/>
      <c r="B304" s="14">
        <v>1993</v>
      </c>
      <c r="C304" s="15" t="s">
        <v>214</v>
      </c>
      <c r="D304" s="21">
        <v>200</v>
      </c>
      <c r="E304" s="16"/>
    </row>
    <row r="305" spans="1:5" ht="21.75" hidden="1" customHeight="1" x14ac:dyDescent="0.35">
      <c r="A305" s="80"/>
      <c r="B305" s="14">
        <v>1994</v>
      </c>
      <c r="C305" s="15" t="s">
        <v>219</v>
      </c>
      <c r="D305" s="21">
        <v>169</v>
      </c>
      <c r="E305" s="16"/>
    </row>
    <row r="306" spans="1:5" ht="21.75" hidden="1" customHeight="1" x14ac:dyDescent="0.35">
      <c r="A306" s="80"/>
      <c r="B306" s="14">
        <v>1995</v>
      </c>
      <c r="C306" s="15" t="s">
        <v>214</v>
      </c>
      <c r="D306" s="21">
        <v>173</v>
      </c>
      <c r="E306" s="16"/>
    </row>
    <row r="307" spans="1:5" ht="21.75" hidden="1" customHeight="1" x14ac:dyDescent="0.35">
      <c r="A307" s="80"/>
      <c r="B307" s="14">
        <v>1996</v>
      </c>
      <c r="C307" s="15" t="s">
        <v>214</v>
      </c>
      <c r="D307" s="21">
        <v>180</v>
      </c>
      <c r="E307" s="16"/>
    </row>
    <row r="308" spans="1:5" ht="21.75" hidden="1" customHeight="1" x14ac:dyDescent="0.35">
      <c r="A308" s="80"/>
      <c r="B308" s="14">
        <v>1997</v>
      </c>
      <c r="C308" s="15" t="s">
        <v>214</v>
      </c>
      <c r="D308" s="21">
        <v>140</v>
      </c>
      <c r="E308" s="16"/>
    </row>
    <row r="309" spans="1:5" ht="21.75" hidden="1" customHeight="1" x14ac:dyDescent="0.35">
      <c r="A309" s="80"/>
      <c r="B309" s="14">
        <v>1998</v>
      </c>
      <c r="C309" s="15" t="s">
        <v>214</v>
      </c>
      <c r="D309" s="21">
        <v>200</v>
      </c>
      <c r="E309" s="22"/>
    </row>
    <row r="310" spans="1:5" ht="21.75" hidden="1" customHeight="1" x14ac:dyDescent="0.35">
      <c r="A310" s="80"/>
      <c r="B310" s="14">
        <v>1999</v>
      </c>
      <c r="C310" s="15" t="s">
        <v>214</v>
      </c>
      <c r="D310" s="21">
        <v>180</v>
      </c>
      <c r="E310" s="22"/>
    </row>
    <row r="311" spans="1:5" ht="21.75" hidden="1" customHeight="1" x14ac:dyDescent="0.35">
      <c r="A311" s="80"/>
      <c r="B311" s="14">
        <v>2000</v>
      </c>
      <c r="C311" s="15" t="s">
        <v>220</v>
      </c>
      <c r="D311" s="21">
        <v>200</v>
      </c>
      <c r="E311" s="22"/>
    </row>
    <row r="312" spans="1:5" ht="21.75" hidden="1" customHeight="1" x14ac:dyDescent="0.35">
      <c r="A312" s="80"/>
      <c r="B312" s="14">
        <v>2001</v>
      </c>
      <c r="C312" s="15" t="s">
        <v>220</v>
      </c>
      <c r="D312" s="21">
        <v>200</v>
      </c>
      <c r="E312" s="22"/>
    </row>
    <row r="313" spans="1:5" ht="21.75" hidden="1" customHeight="1" x14ac:dyDescent="0.35">
      <c r="A313" s="80"/>
      <c r="B313" s="14">
        <v>2002</v>
      </c>
      <c r="C313" s="15" t="s">
        <v>220</v>
      </c>
      <c r="D313" s="21">
        <v>200</v>
      </c>
      <c r="E313" s="22"/>
    </row>
    <row r="314" spans="1:5" ht="21.75" hidden="1" customHeight="1" x14ac:dyDescent="0.35">
      <c r="A314" s="34"/>
      <c r="B314" s="14">
        <v>2003</v>
      </c>
      <c r="C314" s="15" t="s">
        <v>221</v>
      </c>
      <c r="D314" s="21">
        <v>200</v>
      </c>
      <c r="E314" s="22">
        <v>12.49</v>
      </c>
    </row>
    <row r="315" spans="1:5" ht="21.75" hidden="1" customHeight="1" x14ac:dyDescent="0.35">
      <c r="A315" s="34"/>
      <c r="B315" s="14">
        <v>2004</v>
      </c>
      <c r="C315" s="15" t="s">
        <v>222</v>
      </c>
      <c r="D315" s="21">
        <v>200</v>
      </c>
      <c r="E315" s="22">
        <v>12.49</v>
      </c>
    </row>
    <row r="316" spans="1:5" ht="21.75" hidden="1" customHeight="1" x14ac:dyDescent="0.35">
      <c r="A316" s="37"/>
      <c r="B316" s="14">
        <v>2005</v>
      </c>
      <c r="C316" s="15" t="s">
        <v>223</v>
      </c>
      <c r="D316" s="21">
        <v>200</v>
      </c>
      <c r="E316" s="22">
        <v>10.56</v>
      </c>
    </row>
    <row r="317" spans="1:5" ht="21.75" hidden="1" customHeight="1" x14ac:dyDescent="0.35">
      <c r="A317" s="34"/>
      <c r="B317" s="14">
        <v>2006</v>
      </c>
      <c r="C317" s="15" t="s">
        <v>223</v>
      </c>
      <c r="D317" s="21">
        <v>200</v>
      </c>
      <c r="E317" s="22">
        <v>11.28</v>
      </c>
    </row>
    <row r="318" spans="1:5" ht="21.75" hidden="1" customHeight="1" x14ac:dyDescent="0.35">
      <c r="A318" s="30"/>
      <c r="B318" s="14">
        <v>2007</v>
      </c>
      <c r="C318" s="15" t="s">
        <v>224</v>
      </c>
      <c r="D318" s="21">
        <v>200</v>
      </c>
      <c r="E318" s="22">
        <v>14.09</v>
      </c>
    </row>
    <row r="319" spans="1:5" ht="21.75" hidden="1" customHeight="1" x14ac:dyDescent="0.35">
      <c r="A319" s="32"/>
      <c r="B319" s="39">
        <v>2008</v>
      </c>
      <c r="C319" s="42" t="s">
        <v>225</v>
      </c>
      <c r="D319" s="51">
        <v>200</v>
      </c>
      <c r="E319" s="22">
        <v>10.56</v>
      </c>
    </row>
    <row r="320" spans="1:5" ht="21.75" hidden="1" customHeight="1" x14ac:dyDescent="0.35">
      <c r="A320" s="43"/>
      <c r="B320" s="98">
        <v>2009</v>
      </c>
      <c r="C320" s="99" t="s">
        <v>226</v>
      </c>
      <c r="D320" s="100">
        <v>200</v>
      </c>
      <c r="E320" s="101">
        <v>13.09</v>
      </c>
    </row>
    <row r="321" spans="1:5" ht="21.75" hidden="1" customHeight="1" x14ac:dyDescent="0.35">
      <c r="A321" s="352"/>
      <c r="B321" s="167">
        <v>2010</v>
      </c>
      <c r="C321" s="166" t="s">
        <v>227</v>
      </c>
      <c r="D321" s="169">
        <v>200</v>
      </c>
      <c r="E321" s="170">
        <v>11.27</v>
      </c>
    </row>
    <row r="322" spans="1:5" ht="21.75" hidden="1" customHeight="1" x14ac:dyDescent="0.35">
      <c r="A322" s="203"/>
      <c r="B322" s="292">
        <v>2011</v>
      </c>
      <c r="C322" s="293" t="s">
        <v>228</v>
      </c>
      <c r="D322" s="294">
        <v>200</v>
      </c>
      <c r="E322" s="295">
        <v>13.32</v>
      </c>
    </row>
    <row r="323" spans="1:5" ht="21.75" hidden="1" customHeight="1" x14ac:dyDescent="0.35">
      <c r="A323" s="351"/>
      <c r="B323" s="292">
        <v>2012</v>
      </c>
      <c r="C323" s="248" t="s">
        <v>229</v>
      </c>
      <c r="D323" s="256">
        <v>200</v>
      </c>
      <c r="E323" s="257">
        <v>11.13</v>
      </c>
    </row>
    <row r="324" spans="1:5" ht="21.75" hidden="1" customHeight="1" x14ac:dyDescent="0.35">
      <c r="B324" s="292">
        <v>2013</v>
      </c>
      <c r="C324" s="248" t="s">
        <v>230</v>
      </c>
      <c r="D324" s="256">
        <v>200</v>
      </c>
      <c r="E324" s="257">
        <v>9.4700000000000006</v>
      </c>
    </row>
    <row r="325" spans="1:5" ht="21.75" hidden="1" customHeight="1" x14ac:dyDescent="0.35">
      <c r="B325" s="292">
        <v>2014</v>
      </c>
      <c r="C325" s="248" t="s">
        <v>230</v>
      </c>
      <c r="D325" s="256">
        <v>200</v>
      </c>
      <c r="E325" s="257">
        <v>8.4600000000000009</v>
      </c>
    </row>
    <row r="326" spans="1:5" ht="21.75" hidden="1" customHeight="1" x14ac:dyDescent="0.35">
      <c r="A326" s="400"/>
      <c r="B326" s="292">
        <v>2015</v>
      </c>
      <c r="C326" s="307" t="s">
        <v>231</v>
      </c>
      <c r="D326" s="308">
        <v>200</v>
      </c>
      <c r="E326" s="309" t="s">
        <v>232</v>
      </c>
    </row>
    <row r="327" spans="1:5" ht="21.75" customHeight="1" x14ac:dyDescent="0.35">
      <c r="A327" s="626" t="s">
        <v>16</v>
      </c>
      <c r="B327" s="431">
        <v>2017</v>
      </c>
      <c r="C327" s="248" t="s">
        <v>228</v>
      </c>
      <c r="D327" s="308">
        <v>200</v>
      </c>
      <c r="E327" s="257" t="s">
        <v>233</v>
      </c>
    </row>
    <row r="328" spans="1:5" ht="21.75" customHeight="1" x14ac:dyDescent="0.35">
      <c r="A328" s="335" t="s">
        <v>664</v>
      </c>
      <c r="B328" s="292">
        <v>2018</v>
      </c>
      <c r="C328" s="248" t="s">
        <v>234</v>
      </c>
      <c r="D328" s="256">
        <v>200</v>
      </c>
      <c r="E328" s="647" t="s">
        <v>235</v>
      </c>
    </row>
    <row r="329" spans="1:5" ht="21.75" customHeight="1" x14ac:dyDescent="0.35">
      <c r="A329" s="633">
        <v>0.33684027777777775</v>
      </c>
      <c r="B329" s="292">
        <v>2019</v>
      </c>
      <c r="C329" s="248" t="s">
        <v>236</v>
      </c>
      <c r="D329" s="256">
        <v>200</v>
      </c>
      <c r="E329" s="647" t="s">
        <v>237</v>
      </c>
    </row>
    <row r="330" spans="1:5" ht="21.75" customHeight="1" x14ac:dyDescent="0.35">
      <c r="A330" s="676"/>
      <c r="B330" s="5">
        <v>2020</v>
      </c>
      <c r="C330" s="402" t="s">
        <v>238</v>
      </c>
      <c r="D330" s="662">
        <v>200</v>
      </c>
      <c r="E330" s="666" t="s">
        <v>239</v>
      </c>
    </row>
    <row r="331" spans="1:5" ht="21.75" customHeight="1" x14ac:dyDescent="0.35">
      <c r="B331" s="5">
        <v>2022</v>
      </c>
      <c r="C331" s="402" t="s">
        <v>238</v>
      </c>
      <c r="D331" s="662">
        <v>200</v>
      </c>
      <c r="E331" s="666" t="s">
        <v>627</v>
      </c>
    </row>
    <row r="332" spans="1:5" ht="21.75" hidden="1" customHeight="1" x14ac:dyDescent="0.35">
      <c r="A332" s="323"/>
      <c r="B332" s="324">
        <v>2020</v>
      </c>
      <c r="C332" s="307"/>
      <c r="D332" s="308"/>
      <c r="E332" s="309"/>
    </row>
    <row r="333" spans="1:5" ht="21.75" customHeight="1" x14ac:dyDescent="0.35">
      <c r="A333" s="64"/>
      <c r="B333" s="694">
        <v>2023</v>
      </c>
      <c r="C333" s="695" t="s">
        <v>231</v>
      </c>
      <c r="D333" s="696">
        <v>200</v>
      </c>
      <c r="E333" s="700" t="s">
        <v>663</v>
      </c>
    </row>
    <row r="334" spans="1:5" ht="21.75" customHeight="1" x14ac:dyDescent="0.35">
      <c r="A334" s="64"/>
      <c r="B334" s="694">
        <v>2024</v>
      </c>
      <c r="C334" s="402" t="s">
        <v>238</v>
      </c>
      <c r="D334" s="696">
        <v>200</v>
      </c>
      <c r="E334" s="700" t="s">
        <v>688</v>
      </c>
    </row>
    <row r="335" spans="1:5" ht="21.75" customHeight="1" x14ac:dyDescent="0.35">
      <c r="A335" s="542" t="s">
        <v>240</v>
      </c>
      <c r="B335" s="543"/>
      <c r="C335" s="544"/>
      <c r="D335" s="545"/>
      <c r="E335" s="546"/>
    </row>
    <row r="336" spans="1:5" ht="15" customHeight="1" x14ac:dyDescent="0.35">
      <c r="A336" s="270" t="s">
        <v>241</v>
      </c>
      <c r="B336" s="271"/>
      <c r="C336" s="277"/>
      <c r="D336" s="286"/>
      <c r="E336" s="288"/>
    </row>
    <row r="337" spans="1:5" ht="21.75" customHeight="1" x14ac:dyDescent="0.35">
      <c r="A337" s="36"/>
      <c r="B337" s="14"/>
      <c r="C337" s="15"/>
      <c r="D337" s="25" t="s">
        <v>133</v>
      </c>
      <c r="E337" s="26" t="s">
        <v>134</v>
      </c>
    </row>
    <row r="338" spans="1:5" ht="21.75" hidden="1" customHeight="1" x14ac:dyDescent="0.35">
      <c r="A338" s="80"/>
      <c r="B338" s="14">
        <v>1976</v>
      </c>
      <c r="C338" s="15" t="s">
        <v>242</v>
      </c>
      <c r="D338" s="21">
        <v>200</v>
      </c>
      <c r="E338" s="26"/>
    </row>
    <row r="339" spans="1:5" ht="21.75" hidden="1" customHeight="1" x14ac:dyDescent="0.35">
      <c r="A339" s="80"/>
      <c r="B339" s="14">
        <v>1977</v>
      </c>
      <c r="C339" s="15"/>
      <c r="D339" s="21"/>
      <c r="E339" s="26"/>
    </row>
    <row r="340" spans="1:5" ht="21.75" hidden="1" customHeight="1" x14ac:dyDescent="0.35">
      <c r="A340" s="80"/>
      <c r="B340" s="14">
        <v>1978</v>
      </c>
      <c r="C340" s="15"/>
      <c r="D340" s="21"/>
      <c r="E340" s="26"/>
    </row>
    <row r="341" spans="1:5" ht="21.75" hidden="1" customHeight="1" x14ac:dyDescent="0.35">
      <c r="A341" s="80"/>
      <c r="B341" s="14">
        <v>1979</v>
      </c>
      <c r="C341" s="15"/>
      <c r="D341" s="21"/>
      <c r="E341" s="26"/>
    </row>
    <row r="342" spans="1:5" ht="21.75" hidden="1" customHeight="1" x14ac:dyDescent="0.35">
      <c r="A342" s="80"/>
      <c r="B342" s="14">
        <v>1980</v>
      </c>
      <c r="C342" s="15" t="s">
        <v>243</v>
      </c>
      <c r="D342" s="21">
        <v>200</v>
      </c>
      <c r="E342" s="26"/>
    </row>
    <row r="343" spans="1:5" ht="21.75" hidden="1" customHeight="1" x14ac:dyDescent="0.35">
      <c r="A343" s="80"/>
      <c r="B343" s="14">
        <v>1981</v>
      </c>
      <c r="C343" s="15" t="s">
        <v>244</v>
      </c>
      <c r="D343" s="21">
        <v>200</v>
      </c>
      <c r="E343" s="26"/>
    </row>
    <row r="344" spans="1:5" ht="21.75" hidden="1" customHeight="1" x14ac:dyDescent="0.35">
      <c r="A344" s="80"/>
      <c r="B344" s="14">
        <v>1982</v>
      </c>
      <c r="C344" s="15"/>
      <c r="D344" s="21"/>
      <c r="E344" s="26"/>
    </row>
    <row r="345" spans="1:5" ht="21.75" hidden="1" customHeight="1" x14ac:dyDescent="0.35">
      <c r="A345" s="80"/>
      <c r="B345" s="14">
        <v>1983</v>
      </c>
      <c r="C345" s="15" t="s">
        <v>245</v>
      </c>
      <c r="D345" s="21">
        <v>200</v>
      </c>
      <c r="E345" s="26"/>
    </row>
    <row r="346" spans="1:5" ht="21.75" hidden="1" customHeight="1" x14ac:dyDescent="0.35">
      <c r="A346" s="80"/>
      <c r="B346" s="14">
        <v>1984</v>
      </c>
      <c r="C346" s="15"/>
      <c r="D346" s="21"/>
      <c r="E346" s="26"/>
    </row>
    <row r="347" spans="1:5" ht="21.75" hidden="1" customHeight="1" x14ac:dyDescent="0.35">
      <c r="A347" s="43"/>
      <c r="B347" s="14">
        <v>1985</v>
      </c>
      <c r="C347" s="15" t="s">
        <v>246</v>
      </c>
      <c r="D347" s="21">
        <v>200</v>
      </c>
      <c r="E347" s="22"/>
    </row>
    <row r="348" spans="1:5" ht="21.75" hidden="1" customHeight="1" x14ac:dyDescent="0.35">
      <c r="A348" s="43"/>
      <c r="B348" s="14">
        <v>1986</v>
      </c>
      <c r="C348" s="15" t="s">
        <v>246</v>
      </c>
      <c r="D348" s="21">
        <v>200</v>
      </c>
      <c r="E348" s="22"/>
    </row>
    <row r="349" spans="1:5" ht="21.75" hidden="1" customHeight="1" x14ac:dyDescent="0.35">
      <c r="A349" s="80"/>
      <c r="B349" s="14">
        <v>1987</v>
      </c>
      <c r="C349" s="15"/>
      <c r="D349" s="21"/>
      <c r="E349" s="22"/>
    </row>
    <row r="350" spans="1:5" ht="21.75" hidden="1" customHeight="1" x14ac:dyDescent="0.35">
      <c r="A350" s="80"/>
      <c r="B350" s="14">
        <v>1988</v>
      </c>
      <c r="C350" s="15" t="s">
        <v>247</v>
      </c>
      <c r="D350" s="21">
        <v>120</v>
      </c>
      <c r="E350" s="22"/>
    </row>
    <row r="351" spans="1:5" ht="21.75" hidden="1" customHeight="1" x14ac:dyDescent="0.35">
      <c r="A351" s="80"/>
      <c r="B351" s="14">
        <v>1989</v>
      </c>
      <c r="C351" s="15" t="s">
        <v>247</v>
      </c>
      <c r="D351" s="21">
        <v>200</v>
      </c>
      <c r="E351" s="22"/>
    </row>
    <row r="352" spans="1:5" ht="21.75" hidden="1" customHeight="1" x14ac:dyDescent="0.35">
      <c r="A352" s="43"/>
      <c r="B352" s="14">
        <v>1990</v>
      </c>
      <c r="C352" s="15" t="s">
        <v>248</v>
      </c>
      <c r="D352" s="21">
        <v>200</v>
      </c>
      <c r="E352" s="22"/>
    </row>
    <row r="353" spans="1:5" ht="21.75" hidden="1" customHeight="1" x14ac:dyDescent="0.35">
      <c r="A353" s="43"/>
      <c r="B353" s="14">
        <v>1991</v>
      </c>
      <c r="C353" s="15" t="s">
        <v>249</v>
      </c>
      <c r="D353" s="21">
        <v>200</v>
      </c>
      <c r="E353" s="22"/>
    </row>
    <row r="354" spans="1:5" ht="21.75" hidden="1" customHeight="1" x14ac:dyDescent="0.35">
      <c r="A354" s="80"/>
      <c r="B354" s="14">
        <v>1992</v>
      </c>
      <c r="C354" s="15" t="s">
        <v>250</v>
      </c>
      <c r="D354" s="21">
        <v>200</v>
      </c>
      <c r="E354" s="22"/>
    </row>
    <row r="355" spans="1:5" ht="21.75" hidden="1" customHeight="1" x14ac:dyDescent="0.35">
      <c r="A355" s="80"/>
      <c r="B355" s="14">
        <v>1993</v>
      </c>
      <c r="C355" s="15" t="s">
        <v>251</v>
      </c>
      <c r="D355" s="21">
        <v>180</v>
      </c>
      <c r="E355" s="22"/>
    </row>
    <row r="356" spans="1:5" ht="21.75" hidden="1" customHeight="1" x14ac:dyDescent="0.35">
      <c r="A356" s="80"/>
      <c r="B356" s="14">
        <v>1994</v>
      </c>
      <c r="C356" s="15" t="s">
        <v>249</v>
      </c>
      <c r="D356" s="21">
        <v>193</v>
      </c>
      <c r="E356" s="22"/>
    </row>
    <row r="357" spans="1:5" ht="21.75" hidden="1" customHeight="1" x14ac:dyDescent="0.35">
      <c r="A357" s="80"/>
      <c r="B357" s="14">
        <v>1995</v>
      </c>
      <c r="C357" s="15" t="s">
        <v>252</v>
      </c>
      <c r="D357" s="21">
        <v>200</v>
      </c>
      <c r="E357" s="22"/>
    </row>
    <row r="358" spans="1:5" ht="21.75" hidden="1" customHeight="1" x14ac:dyDescent="0.35">
      <c r="A358" s="80"/>
      <c r="B358" s="14">
        <v>1996</v>
      </c>
      <c r="C358" s="15" t="s">
        <v>253</v>
      </c>
      <c r="D358" s="21">
        <v>183</v>
      </c>
      <c r="E358" s="22"/>
    </row>
    <row r="359" spans="1:5" ht="21.75" hidden="1" customHeight="1" x14ac:dyDescent="0.35">
      <c r="A359" s="80"/>
      <c r="B359" s="14">
        <v>1997</v>
      </c>
      <c r="C359" s="15" t="s">
        <v>190</v>
      </c>
      <c r="D359" s="21">
        <v>200</v>
      </c>
      <c r="E359" s="22"/>
    </row>
    <row r="360" spans="1:5" ht="21.75" hidden="1" customHeight="1" x14ac:dyDescent="0.35">
      <c r="A360" s="80"/>
      <c r="B360" s="14">
        <v>1998</v>
      </c>
      <c r="C360" s="15" t="s">
        <v>190</v>
      </c>
      <c r="D360" s="21">
        <v>200</v>
      </c>
      <c r="E360" s="22"/>
    </row>
    <row r="361" spans="1:5" ht="21.75" hidden="1" customHeight="1" x14ac:dyDescent="0.35">
      <c r="A361" s="80"/>
      <c r="B361" s="14">
        <v>1999</v>
      </c>
      <c r="C361" s="15" t="s">
        <v>254</v>
      </c>
      <c r="D361" s="21">
        <v>200</v>
      </c>
      <c r="E361" s="22"/>
    </row>
    <row r="362" spans="1:5" ht="21.75" hidden="1" customHeight="1" x14ac:dyDescent="0.35">
      <c r="A362" s="80"/>
      <c r="B362" s="14">
        <v>2000</v>
      </c>
      <c r="C362" s="15" t="s">
        <v>255</v>
      </c>
      <c r="D362" s="21">
        <v>200</v>
      </c>
      <c r="E362" s="22"/>
    </row>
    <row r="363" spans="1:5" ht="21.75" hidden="1" customHeight="1" x14ac:dyDescent="0.35">
      <c r="A363" s="80"/>
      <c r="B363" s="14">
        <v>2001</v>
      </c>
      <c r="C363" s="15" t="s">
        <v>256</v>
      </c>
      <c r="D363" s="21">
        <v>200</v>
      </c>
      <c r="E363" s="22"/>
    </row>
    <row r="364" spans="1:5" ht="21.75" hidden="1" customHeight="1" x14ac:dyDescent="0.35">
      <c r="A364" s="80"/>
      <c r="B364" s="14">
        <v>2002</v>
      </c>
      <c r="C364" s="15" t="s">
        <v>190</v>
      </c>
      <c r="D364" s="21">
        <v>200</v>
      </c>
      <c r="E364" s="22"/>
    </row>
    <row r="365" spans="1:5" ht="21.75" hidden="1" customHeight="1" x14ac:dyDescent="0.35">
      <c r="A365" s="80"/>
      <c r="B365" s="14">
        <v>2003</v>
      </c>
      <c r="C365" s="15" t="s">
        <v>190</v>
      </c>
      <c r="D365" s="21">
        <v>200</v>
      </c>
      <c r="E365" s="22">
        <v>7.37</v>
      </c>
    </row>
    <row r="366" spans="1:5" ht="21.75" hidden="1" customHeight="1" x14ac:dyDescent="0.35">
      <c r="A366" s="35"/>
      <c r="B366" s="14">
        <v>2004</v>
      </c>
      <c r="C366" s="15" t="s">
        <v>190</v>
      </c>
      <c r="D366" s="21">
        <v>200</v>
      </c>
      <c r="E366" s="22">
        <v>8.33</v>
      </c>
    </row>
    <row r="367" spans="1:5" ht="21.75" hidden="1" customHeight="1" x14ac:dyDescent="0.35">
      <c r="A367" s="55" t="s">
        <v>16</v>
      </c>
      <c r="B367" s="17">
        <v>2005</v>
      </c>
      <c r="C367" s="18" t="s">
        <v>190</v>
      </c>
      <c r="D367" s="23">
        <v>200</v>
      </c>
      <c r="E367" s="24">
        <v>7.22</v>
      </c>
    </row>
    <row r="368" spans="1:5" ht="21.75" hidden="1" customHeight="1" x14ac:dyDescent="0.35">
      <c r="A368" s="63"/>
      <c r="B368" s="54">
        <v>2006</v>
      </c>
      <c r="C368" s="15" t="s">
        <v>190</v>
      </c>
      <c r="D368" s="21">
        <v>200</v>
      </c>
      <c r="E368" s="22">
        <v>9.16</v>
      </c>
    </row>
    <row r="369" spans="1:5" ht="21.75" hidden="1" customHeight="1" x14ac:dyDescent="0.35">
      <c r="A369" s="43"/>
      <c r="B369" s="46">
        <v>2007</v>
      </c>
      <c r="C369" s="15" t="s">
        <v>190</v>
      </c>
      <c r="D369" s="21">
        <v>200</v>
      </c>
      <c r="E369" s="22">
        <v>8.19</v>
      </c>
    </row>
    <row r="370" spans="1:5" ht="21.75" hidden="1" customHeight="1" x14ac:dyDescent="0.35">
      <c r="A370" s="43"/>
      <c r="B370" s="176">
        <v>2008</v>
      </c>
      <c r="C370" s="42" t="s">
        <v>190</v>
      </c>
      <c r="D370" s="51">
        <v>200</v>
      </c>
      <c r="E370" s="22">
        <v>7.49</v>
      </c>
    </row>
    <row r="371" spans="1:5" ht="21.75" hidden="1" customHeight="1" x14ac:dyDescent="0.35">
      <c r="A371" s="43"/>
      <c r="B371" s="98">
        <v>2009</v>
      </c>
      <c r="C371" s="105" t="s">
        <v>190</v>
      </c>
      <c r="D371" s="100">
        <v>200</v>
      </c>
      <c r="E371" s="101">
        <v>8.23</v>
      </c>
    </row>
    <row r="372" spans="1:5" ht="21.75" hidden="1" customHeight="1" x14ac:dyDescent="0.35">
      <c r="B372" s="188">
        <v>2010</v>
      </c>
      <c r="C372" s="189" t="s">
        <v>195</v>
      </c>
      <c r="D372" s="190">
        <v>200</v>
      </c>
      <c r="E372" s="191">
        <v>7.25</v>
      </c>
    </row>
    <row r="373" spans="1:5" ht="21.75" hidden="1" customHeight="1" x14ac:dyDescent="0.35">
      <c r="B373" s="229">
        <v>2011</v>
      </c>
      <c r="C373" s="232" t="s">
        <v>257</v>
      </c>
      <c r="D373" s="51">
        <v>200</v>
      </c>
      <c r="E373" s="299">
        <v>11.54</v>
      </c>
    </row>
    <row r="374" spans="1:5" ht="21.75" hidden="1" customHeight="1" x14ac:dyDescent="0.35">
      <c r="B374" s="292">
        <v>2012</v>
      </c>
      <c r="C374" s="307" t="s">
        <v>197</v>
      </c>
      <c r="D374" s="308">
        <v>200</v>
      </c>
      <c r="E374" s="309">
        <v>7.26</v>
      </c>
    </row>
    <row r="375" spans="1:5" ht="21.75" hidden="1" customHeight="1" x14ac:dyDescent="0.35">
      <c r="B375" s="464">
        <v>2013</v>
      </c>
      <c r="C375" s="465" t="s">
        <v>258</v>
      </c>
      <c r="D375" s="466">
        <v>200</v>
      </c>
      <c r="E375" s="467">
        <v>12.04</v>
      </c>
    </row>
    <row r="376" spans="1:5" ht="21.75" hidden="1" customHeight="1" x14ac:dyDescent="0.35">
      <c r="B376" s="303">
        <v>2014</v>
      </c>
      <c r="C376" s="293" t="s">
        <v>259</v>
      </c>
      <c r="D376" s="294">
        <v>200</v>
      </c>
      <c r="E376" s="427">
        <v>8.34</v>
      </c>
    </row>
    <row r="377" spans="1:5" ht="21.75" hidden="1" customHeight="1" x14ac:dyDescent="0.35">
      <c r="B377" s="292">
        <v>2015</v>
      </c>
      <c r="C377" s="428" t="s">
        <v>260</v>
      </c>
      <c r="D377" s="429">
        <v>200</v>
      </c>
      <c r="E377" s="430" t="s">
        <v>261</v>
      </c>
    </row>
    <row r="378" spans="1:5" ht="21.75" customHeight="1" x14ac:dyDescent="0.35">
      <c r="A378" s="634" t="s">
        <v>16</v>
      </c>
      <c r="B378" s="292">
        <v>2017</v>
      </c>
      <c r="C378" s="248" t="s">
        <v>262</v>
      </c>
      <c r="D378" s="256">
        <v>184</v>
      </c>
      <c r="E378" s="257" t="s">
        <v>263</v>
      </c>
    </row>
    <row r="379" spans="1:5" ht="21.75" customHeight="1" x14ac:dyDescent="0.35">
      <c r="A379" s="91" t="s">
        <v>264</v>
      </c>
      <c r="B379" s="292">
        <v>2018</v>
      </c>
      <c r="C379" s="248" t="s">
        <v>265</v>
      </c>
      <c r="D379" s="256">
        <v>160</v>
      </c>
      <c r="E379" s="257" t="s">
        <v>266</v>
      </c>
    </row>
    <row r="380" spans="1:5" ht="21.75" customHeight="1" x14ac:dyDescent="0.35">
      <c r="A380" s="463" t="s">
        <v>267</v>
      </c>
      <c r="B380" s="292">
        <v>2019</v>
      </c>
      <c r="C380" s="248" t="s">
        <v>173</v>
      </c>
      <c r="D380" s="256">
        <v>160</v>
      </c>
      <c r="E380" s="647" t="s">
        <v>268</v>
      </c>
    </row>
    <row r="381" spans="1:5" ht="21.75" customHeight="1" x14ac:dyDescent="0.35">
      <c r="A381" s="677"/>
      <c r="B381" s="664">
        <v>2020</v>
      </c>
      <c r="C381" s="6" t="s">
        <v>173</v>
      </c>
      <c r="D381" s="665">
        <v>200</v>
      </c>
      <c r="E381" s="667" t="s">
        <v>174</v>
      </c>
    </row>
    <row r="382" spans="1:5" ht="21.75" customHeight="1" x14ac:dyDescent="0.35">
      <c r="A382" s="64"/>
      <c r="B382" s="664">
        <v>2022</v>
      </c>
      <c r="C382" s="6" t="s">
        <v>173</v>
      </c>
      <c r="D382" s="665">
        <v>200</v>
      </c>
      <c r="E382" s="667" t="s">
        <v>626</v>
      </c>
    </row>
    <row r="383" spans="1:5" ht="21.75" hidden="1" customHeight="1" thickBot="1" x14ac:dyDescent="0.4">
      <c r="A383" s="296"/>
      <c r="B383" s="241">
        <v>2020</v>
      </c>
      <c r="C383" s="251"/>
      <c r="D383" s="259"/>
      <c r="E383" s="260"/>
    </row>
    <row r="384" spans="1:5" ht="21.75" customHeight="1" x14ac:dyDescent="0.35">
      <c r="A384" s="64"/>
      <c r="B384" s="5">
        <v>2023</v>
      </c>
      <c r="C384" s="6" t="s">
        <v>665</v>
      </c>
      <c r="D384" s="665">
        <v>166</v>
      </c>
      <c r="E384" s="667" t="s">
        <v>666</v>
      </c>
    </row>
    <row r="385" spans="1:5" ht="21.75" customHeight="1" x14ac:dyDescent="0.35">
      <c r="A385" s="64"/>
      <c r="B385" s="5">
        <v>2024</v>
      </c>
      <c r="C385" s="6" t="s">
        <v>684</v>
      </c>
      <c r="D385" s="665">
        <v>192</v>
      </c>
      <c r="E385" s="667" t="s">
        <v>685</v>
      </c>
    </row>
    <row r="386" spans="1:5" ht="21.75" customHeight="1" x14ac:dyDescent="0.35">
      <c r="A386" s="64"/>
    </row>
    <row r="387" spans="1:5" ht="21.75" customHeight="1" x14ac:dyDescent="0.35">
      <c r="A387" s="266" t="s">
        <v>269</v>
      </c>
      <c r="B387" s="267"/>
      <c r="C387" s="274"/>
      <c r="D387" s="285"/>
      <c r="E387" s="287"/>
    </row>
    <row r="388" spans="1:5" ht="27.4" x14ac:dyDescent="0.35">
      <c r="A388" s="266" t="s">
        <v>270</v>
      </c>
      <c r="B388" s="267"/>
      <c r="C388" s="274"/>
      <c r="D388" s="285"/>
      <c r="E388" s="287"/>
    </row>
    <row r="389" spans="1:5" ht="15" customHeight="1" x14ac:dyDescent="0.35">
      <c r="A389" s="270" t="s">
        <v>271</v>
      </c>
      <c r="B389" s="271"/>
      <c r="C389" s="277"/>
      <c r="D389" s="286"/>
      <c r="E389" s="288"/>
    </row>
    <row r="390" spans="1:5" ht="21.75" customHeight="1" x14ac:dyDescent="0.35">
      <c r="A390" s="36"/>
      <c r="B390" s="14"/>
      <c r="C390" s="15"/>
      <c r="D390" s="25" t="s">
        <v>133</v>
      </c>
      <c r="E390" s="26" t="s">
        <v>134</v>
      </c>
    </row>
    <row r="391" spans="1:5" ht="21.75" hidden="1" customHeight="1" x14ac:dyDescent="0.35">
      <c r="A391" s="43"/>
      <c r="B391" s="14">
        <v>1973</v>
      </c>
      <c r="C391" s="15" t="s">
        <v>178</v>
      </c>
      <c r="D391" s="21">
        <v>200</v>
      </c>
      <c r="E391" s="22"/>
    </row>
    <row r="392" spans="1:5" ht="21.75" hidden="1" customHeight="1" x14ac:dyDescent="0.35">
      <c r="A392" s="43"/>
      <c r="B392" s="14">
        <v>1974</v>
      </c>
      <c r="C392" s="15" t="s">
        <v>178</v>
      </c>
      <c r="D392" s="21">
        <v>200</v>
      </c>
      <c r="E392" s="22"/>
    </row>
    <row r="393" spans="1:5" ht="21.75" hidden="1" customHeight="1" x14ac:dyDescent="0.35">
      <c r="A393" s="43"/>
      <c r="B393" s="14">
        <v>1975</v>
      </c>
      <c r="C393" s="15" t="s">
        <v>178</v>
      </c>
      <c r="D393" s="21">
        <v>200</v>
      </c>
      <c r="E393" s="22"/>
    </row>
    <row r="394" spans="1:5" ht="21.75" hidden="1" customHeight="1" x14ac:dyDescent="0.35">
      <c r="A394" s="80"/>
      <c r="B394" s="14">
        <v>1976</v>
      </c>
      <c r="C394" s="15" t="s">
        <v>272</v>
      </c>
      <c r="D394" s="21">
        <v>200</v>
      </c>
      <c r="E394" s="22"/>
    </row>
    <row r="395" spans="1:5" ht="21.75" hidden="1" customHeight="1" x14ac:dyDescent="0.35">
      <c r="A395" s="80"/>
      <c r="B395" s="14">
        <v>1977</v>
      </c>
      <c r="C395" s="15" t="s">
        <v>273</v>
      </c>
      <c r="D395" s="21">
        <v>200</v>
      </c>
      <c r="E395" s="22"/>
    </row>
    <row r="396" spans="1:5" ht="21.75" hidden="1" customHeight="1" x14ac:dyDescent="0.35">
      <c r="A396" s="80"/>
      <c r="B396" s="14">
        <v>1978</v>
      </c>
      <c r="C396" s="15" t="s">
        <v>274</v>
      </c>
      <c r="D396" s="21">
        <v>200</v>
      </c>
      <c r="E396" s="22"/>
    </row>
    <row r="397" spans="1:5" ht="21.75" hidden="1" customHeight="1" x14ac:dyDescent="0.35">
      <c r="A397" s="80"/>
      <c r="B397" s="14">
        <v>1979</v>
      </c>
      <c r="C397" s="15" t="s">
        <v>273</v>
      </c>
      <c r="D397" s="21">
        <v>200</v>
      </c>
      <c r="E397" s="22"/>
    </row>
    <row r="398" spans="1:5" ht="21.75" hidden="1" customHeight="1" x14ac:dyDescent="0.35">
      <c r="A398" s="80"/>
      <c r="B398" s="14">
        <v>1980</v>
      </c>
      <c r="C398" s="15" t="s">
        <v>181</v>
      </c>
      <c r="D398" s="21">
        <v>200</v>
      </c>
      <c r="E398" s="22"/>
    </row>
    <row r="399" spans="1:5" ht="21.75" hidden="1" customHeight="1" x14ac:dyDescent="0.35">
      <c r="A399" s="80"/>
      <c r="B399" s="14">
        <v>1981</v>
      </c>
      <c r="C399" s="15" t="s">
        <v>181</v>
      </c>
      <c r="D399" s="21">
        <v>200</v>
      </c>
      <c r="E399" s="22"/>
    </row>
    <row r="400" spans="1:5" ht="21.75" hidden="1" customHeight="1" x14ac:dyDescent="0.35">
      <c r="A400" s="322" t="s">
        <v>16</v>
      </c>
      <c r="B400" s="137">
        <v>1982</v>
      </c>
      <c r="C400" s="60" t="s">
        <v>181</v>
      </c>
      <c r="D400" s="138">
        <v>200</v>
      </c>
      <c r="E400" s="140">
        <v>6.5</v>
      </c>
    </row>
    <row r="401" spans="1:5" ht="21.75" hidden="1" customHeight="1" x14ac:dyDescent="0.35">
      <c r="A401" s="80"/>
      <c r="B401" s="14">
        <v>1983</v>
      </c>
      <c r="C401" s="15" t="s">
        <v>181</v>
      </c>
      <c r="D401" s="21">
        <v>200</v>
      </c>
      <c r="E401" s="22"/>
    </row>
    <row r="402" spans="1:5" ht="21.75" hidden="1" customHeight="1" x14ac:dyDescent="0.35">
      <c r="A402" s="80"/>
      <c r="B402" s="14">
        <v>1984</v>
      </c>
      <c r="C402" s="15" t="s">
        <v>181</v>
      </c>
      <c r="D402" s="21">
        <v>200</v>
      </c>
      <c r="E402" s="22"/>
    </row>
    <row r="403" spans="1:5" ht="21.75" hidden="1" customHeight="1" x14ac:dyDescent="0.35">
      <c r="A403" s="80"/>
      <c r="B403" s="14">
        <v>1985</v>
      </c>
      <c r="C403" s="15" t="s">
        <v>275</v>
      </c>
      <c r="D403" s="21">
        <v>200</v>
      </c>
      <c r="E403" s="22"/>
    </row>
    <row r="404" spans="1:5" ht="21.75" hidden="1" customHeight="1" x14ac:dyDescent="0.35">
      <c r="A404" s="80"/>
      <c r="B404" s="14">
        <v>1986</v>
      </c>
      <c r="C404" s="15" t="s">
        <v>181</v>
      </c>
      <c r="D404" s="21">
        <v>200</v>
      </c>
      <c r="E404" s="22"/>
    </row>
    <row r="405" spans="1:5" ht="21.75" hidden="1" customHeight="1" x14ac:dyDescent="0.35">
      <c r="A405" s="80"/>
      <c r="B405" s="14">
        <v>1987</v>
      </c>
      <c r="C405" s="15" t="s">
        <v>181</v>
      </c>
      <c r="D405" s="21">
        <v>200</v>
      </c>
      <c r="E405" s="22"/>
    </row>
    <row r="406" spans="1:5" ht="21.75" hidden="1" customHeight="1" x14ac:dyDescent="0.35">
      <c r="A406" s="80"/>
      <c r="B406" s="14">
        <v>1988</v>
      </c>
      <c r="C406" s="15" t="s">
        <v>183</v>
      </c>
      <c r="D406" s="21">
        <v>200</v>
      </c>
      <c r="E406" s="22"/>
    </row>
    <row r="407" spans="1:5" ht="21.75" hidden="1" customHeight="1" x14ac:dyDescent="0.35">
      <c r="A407" s="80"/>
      <c r="B407" s="14">
        <v>1989</v>
      </c>
      <c r="C407" s="15" t="s">
        <v>184</v>
      </c>
      <c r="D407" s="21">
        <v>200</v>
      </c>
      <c r="E407" s="22"/>
    </row>
    <row r="408" spans="1:5" ht="21.75" hidden="1" customHeight="1" x14ac:dyDescent="0.35">
      <c r="A408" s="43"/>
      <c r="B408" s="14">
        <v>1990</v>
      </c>
      <c r="C408" s="15" t="s">
        <v>181</v>
      </c>
      <c r="D408" s="21">
        <v>200</v>
      </c>
      <c r="E408" s="22"/>
    </row>
    <row r="409" spans="1:5" ht="21.75" hidden="1" customHeight="1" x14ac:dyDescent="0.35">
      <c r="A409" s="43"/>
      <c r="B409" s="14">
        <v>1991</v>
      </c>
      <c r="C409" s="15" t="s">
        <v>181</v>
      </c>
      <c r="D409" s="21">
        <v>200</v>
      </c>
      <c r="E409" s="22"/>
    </row>
    <row r="410" spans="1:5" ht="21.75" hidden="1" customHeight="1" x14ac:dyDescent="0.35">
      <c r="A410" s="80"/>
      <c r="B410" s="14">
        <v>1992</v>
      </c>
      <c r="C410" s="15" t="s">
        <v>181</v>
      </c>
      <c r="D410" s="21">
        <v>200</v>
      </c>
      <c r="E410" s="22"/>
    </row>
    <row r="411" spans="1:5" ht="21.75" hidden="1" customHeight="1" x14ac:dyDescent="0.35">
      <c r="A411" s="80"/>
      <c r="B411" s="14">
        <v>1993</v>
      </c>
      <c r="C411" s="15" t="s">
        <v>181</v>
      </c>
      <c r="D411" s="21">
        <v>200</v>
      </c>
      <c r="E411" s="22"/>
    </row>
    <row r="412" spans="1:5" ht="21.75" hidden="1" customHeight="1" x14ac:dyDescent="0.35">
      <c r="A412" s="80"/>
      <c r="B412" s="14">
        <v>1994</v>
      </c>
      <c r="C412" s="15" t="s">
        <v>276</v>
      </c>
      <c r="D412" s="21">
        <v>200</v>
      </c>
      <c r="E412" s="22"/>
    </row>
    <row r="413" spans="1:5" ht="21.75" hidden="1" customHeight="1" x14ac:dyDescent="0.35">
      <c r="A413" s="80"/>
      <c r="B413" s="14">
        <v>1995</v>
      </c>
      <c r="C413" s="15" t="s">
        <v>188</v>
      </c>
      <c r="D413" s="21">
        <v>197</v>
      </c>
      <c r="E413" s="22"/>
    </row>
    <row r="414" spans="1:5" ht="21.75" hidden="1" customHeight="1" x14ac:dyDescent="0.35">
      <c r="A414" s="80"/>
      <c r="B414" s="14">
        <v>1996</v>
      </c>
      <c r="C414" s="15" t="s">
        <v>188</v>
      </c>
      <c r="D414" s="21">
        <v>200</v>
      </c>
      <c r="E414" s="22"/>
    </row>
    <row r="415" spans="1:5" ht="21.75" hidden="1" customHeight="1" x14ac:dyDescent="0.35">
      <c r="A415" s="80"/>
      <c r="B415" s="14">
        <v>1997</v>
      </c>
      <c r="C415" s="15" t="s">
        <v>188</v>
      </c>
      <c r="D415" s="21">
        <v>200</v>
      </c>
      <c r="E415" s="22"/>
    </row>
    <row r="416" spans="1:5" ht="21.75" hidden="1" customHeight="1" x14ac:dyDescent="0.35">
      <c r="A416" s="80"/>
      <c r="B416" s="14">
        <v>1998</v>
      </c>
      <c r="C416" s="15" t="s">
        <v>188</v>
      </c>
      <c r="D416" s="21">
        <v>200</v>
      </c>
      <c r="E416" s="22"/>
    </row>
    <row r="417" spans="1:5" ht="21.75" hidden="1" customHeight="1" x14ac:dyDescent="0.35">
      <c r="A417" s="80"/>
      <c r="B417" s="14">
        <v>1999</v>
      </c>
      <c r="C417" s="15" t="s">
        <v>189</v>
      </c>
      <c r="D417" s="21">
        <v>200</v>
      </c>
      <c r="E417" s="22"/>
    </row>
    <row r="418" spans="1:5" ht="21.75" hidden="1" customHeight="1" x14ac:dyDescent="0.35">
      <c r="A418" s="80"/>
      <c r="B418" s="14">
        <v>2000</v>
      </c>
      <c r="C418" s="15" t="s">
        <v>189</v>
      </c>
      <c r="D418" s="21">
        <v>200</v>
      </c>
      <c r="E418" s="22"/>
    </row>
    <row r="419" spans="1:5" ht="21.75" hidden="1" customHeight="1" x14ac:dyDescent="0.35">
      <c r="A419" s="80"/>
      <c r="B419" s="14">
        <v>2001</v>
      </c>
      <c r="C419" s="15" t="s">
        <v>189</v>
      </c>
      <c r="D419" s="21">
        <v>200</v>
      </c>
      <c r="E419" s="22"/>
    </row>
    <row r="420" spans="1:5" ht="21.75" hidden="1" customHeight="1" x14ac:dyDescent="0.35">
      <c r="A420" s="80"/>
      <c r="B420" s="14">
        <v>2002</v>
      </c>
      <c r="C420" s="15" t="s">
        <v>277</v>
      </c>
      <c r="D420" s="21">
        <v>200</v>
      </c>
      <c r="E420" s="22"/>
    </row>
    <row r="421" spans="1:5" ht="21.75" hidden="1" customHeight="1" x14ac:dyDescent="0.35">
      <c r="A421" s="34"/>
      <c r="B421" s="14">
        <v>2003</v>
      </c>
      <c r="C421" s="15" t="s">
        <v>190</v>
      </c>
      <c r="D421" s="21">
        <v>200</v>
      </c>
      <c r="E421" s="22">
        <v>7.37</v>
      </c>
    </row>
    <row r="422" spans="1:5" ht="21.75" hidden="1" customHeight="1" x14ac:dyDescent="0.35">
      <c r="A422" s="30"/>
      <c r="B422" s="14">
        <v>2004</v>
      </c>
      <c r="C422" s="139" t="s">
        <v>191</v>
      </c>
      <c r="D422" s="21">
        <v>200</v>
      </c>
      <c r="E422" s="22">
        <v>6.58</v>
      </c>
    </row>
    <row r="423" spans="1:5" ht="21.75" hidden="1" customHeight="1" x14ac:dyDescent="0.35">
      <c r="A423" s="62"/>
      <c r="B423" s="54">
        <v>2005</v>
      </c>
      <c r="C423" s="15" t="s">
        <v>192</v>
      </c>
      <c r="D423" s="21">
        <v>200</v>
      </c>
      <c r="E423" s="22">
        <v>7.07</v>
      </c>
    </row>
    <row r="424" spans="1:5" ht="21.75" hidden="1" customHeight="1" x14ac:dyDescent="0.35">
      <c r="A424" s="62"/>
      <c r="B424" s="54">
        <v>2006</v>
      </c>
      <c r="C424" s="15" t="s">
        <v>193</v>
      </c>
      <c r="D424" s="21">
        <v>200</v>
      </c>
      <c r="E424" s="22">
        <v>7.22</v>
      </c>
    </row>
    <row r="425" spans="1:5" ht="21.75" hidden="1" customHeight="1" x14ac:dyDescent="0.35">
      <c r="A425" s="43"/>
      <c r="B425" s="46">
        <v>2007</v>
      </c>
      <c r="C425" s="15" t="s">
        <v>194</v>
      </c>
      <c r="D425" s="21">
        <v>200</v>
      </c>
      <c r="E425" s="22">
        <v>8.07</v>
      </c>
    </row>
    <row r="426" spans="1:5" ht="21.75" hidden="1" customHeight="1" x14ac:dyDescent="0.35">
      <c r="A426" s="43"/>
      <c r="B426" s="176">
        <v>2008</v>
      </c>
      <c r="C426" s="42" t="s">
        <v>190</v>
      </c>
      <c r="D426" s="51">
        <v>200</v>
      </c>
      <c r="E426" s="22">
        <v>7.49</v>
      </c>
    </row>
    <row r="427" spans="1:5" ht="21.75" hidden="1" customHeight="1" x14ac:dyDescent="0.35">
      <c r="A427" s="43"/>
      <c r="B427" s="94">
        <v>2009</v>
      </c>
      <c r="C427" s="95" t="s">
        <v>190</v>
      </c>
      <c r="D427" s="96">
        <v>200</v>
      </c>
      <c r="E427" s="97">
        <v>8.23</v>
      </c>
    </row>
    <row r="428" spans="1:5" ht="21.75" hidden="1" customHeight="1" x14ac:dyDescent="0.35">
      <c r="B428" s="192">
        <v>2010</v>
      </c>
      <c r="C428" s="193" t="s">
        <v>195</v>
      </c>
      <c r="D428" s="194">
        <v>200</v>
      </c>
      <c r="E428" s="195">
        <v>7.25</v>
      </c>
    </row>
    <row r="429" spans="1:5" ht="21.75" hidden="1" customHeight="1" x14ac:dyDescent="0.35">
      <c r="B429" s="167">
        <v>2011</v>
      </c>
      <c r="C429" s="166" t="s">
        <v>196</v>
      </c>
      <c r="D429" s="169">
        <v>200</v>
      </c>
      <c r="E429" s="298">
        <v>7.46</v>
      </c>
    </row>
    <row r="430" spans="1:5" ht="21.75" hidden="1" customHeight="1" x14ac:dyDescent="0.35">
      <c r="B430" s="292">
        <v>2012</v>
      </c>
      <c r="C430" s="307" t="s">
        <v>197</v>
      </c>
      <c r="D430" s="308">
        <v>200</v>
      </c>
      <c r="E430" s="309">
        <v>7.26</v>
      </c>
    </row>
    <row r="431" spans="1:5" ht="21.75" hidden="1" customHeight="1" x14ac:dyDescent="0.35">
      <c r="B431" s="464">
        <v>2013</v>
      </c>
      <c r="C431" s="465" t="s">
        <v>198</v>
      </c>
      <c r="D431" s="466">
        <v>200</v>
      </c>
      <c r="E431" s="467">
        <v>7.23</v>
      </c>
    </row>
    <row r="432" spans="1:5" ht="21.75" hidden="1" customHeight="1" x14ac:dyDescent="0.35">
      <c r="B432" s="303">
        <v>2014</v>
      </c>
      <c r="C432" s="293" t="s">
        <v>198</v>
      </c>
      <c r="D432" s="294">
        <v>200</v>
      </c>
      <c r="E432" s="427">
        <v>7.42</v>
      </c>
    </row>
    <row r="433" spans="1:5" ht="21.75" hidden="1" customHeight="1" x14ac:dyDescent="0.35">
      <c r="B433" s="292">
        <v>2015</v>
      </c>
      <c r="C433" s="428" t="s">
        <v>199</v>
      </c>
      <c r="D433" s="294">
        <v>200</v>
      </c>
      <c r="E433" s="430" t="s">
        <v>200</v>
      </c>
    </row>
    <row r="434" spans="1:5" ht="21.75" customHeight="1" x14ac:dyDescent="0.35">
      <c r="A434" s="634" t="s">
        <v>16</v>
      </c>
      <c r="B434" s="431">
        <v>2017</v>
      </c>
      <c r="C434" s="380" t="s">
        <v>278</v>
      </c>
      <c r="D434" s="466">
        <v>200</v>
      </c>
      <c r="E434" s="257" t="s">
        <v>279</v>
      </c>
    </row>
    <row r="435" spans="1:5" ht="21.75" customHeight="1" x14ac:dyDescent="0.35">
      <c r="A435" s="91" t="s">
        <v>203</v>
      </c>
      <c r="B435" s="292">
        <v>2018</v>
      </c>
      <c r="C435" s="255" t="s">
        <v>196</v>
      </c>
      <c r="D435" s="264">
        <v>200</v>
      </c>
      <c r="E435" s="257" t="s">
        <v>204</v>
      </c>
    </row>
    <row r="436" spans="1:5" ht="21.75" customHeight="1" x14ac:dyDescent="0.35">
      <c r="A436" s="468" t="s">
        <v>205</v>
      </c>
      <c r="B436" s="292">
        <v>2019</v>
      </c>
      <c r="C436" s="248" t="s">
        <v>206</v>
      </c>
      <c r="D436" s="256">
        <v>200</v>
      </c>
      <c r="E436" s="647" t="s">
        <v>207</v>
      </c>
    </row>
    <row r="437" spans="1:5" ht="21.75" customHeight="1" x14ac:dyDescent="0.35">
      <c r="A437" s="678"/>
      <c r="B437" s="664">
        <v>2020</v>
      </c>
      <c r="C437" s="6" t="s">
        <v>280</v>
      </c>
      <c r="D437" s="665">
        <v>200</v>
      </c>
      <c r="E437" s="667" t="s">
        <v>281</v>
      </c>
    </row>
    <row r="438" spans="1:5" ht="21.75" customHeight="1" x14ac:dyDescent="0.35">
      <c r="A438" s="64"/>
      <c r="B438" s="664">
        <v>2022</v>
      </c>
      <c r="C438" s="6" t="s">
        <v>628</v>
      </c>
      <c r="D438" s="665">
        <v>200</v>
      </c>
      <c r="E438" s="667" t="s">
        <v>629</v>
      </c>
    </row>
    <row r="439" spans="1:5" ht="21.75" hidden="1" customHeight="1" thickBot="1" x14ac:dyDescent="0.4">
      <c r="A439" s="296"/>
      <c r="B439" s="241">
        <v>2020</v>
      </c>
      <c r="C439" s="251"/>
      <c r="D439" s="259"/>
      <c r="E439" s="260"/>
    </row>
    <row r="440" spans="1:5" ht="21.75" customHeight="1" x14ac:dyDescent="0.35">
      <c r="A440" s="64"/>
      <c r="B440" s="5">
        <v>2023</v>
      </c>
      <c r="C440" s="6" t="s">
        <v>628</v>
      </c>
      <c r="D440" s="665">
        <v>200</v>
      </c>
      <c r="E440" s="667" t="s">
        <v>667</v>
      </c>
    </row>
    <row r="441" spans="1:5" ht="21.75" customHeight="1" x14ac:dyDescent="0.35">
      <c r="A441" s="64"/>
      <c r="B441" s="5">
        <v>2024</v>
      </c>
      <c r="C441" s="6" t="s">
        <v>196</v>
      </c>
      <c r="D441" s="665">
        <v>200</v>
      </c>
      <c r="E441" s="667" t="s">
        <v>683</v>
      </c>
    </row>
    <row r="442" spans="1:5" ht="21.75" customHeight="1" x14ac:dyDescent="0.35">
      <c r="A442" s="266" t="s">
        <v>282</v>
      </c>
      <c r="B442" s="267"/>
      <c r="C442" s="274"/>
      <c r="D442" s="285"/>
      <c r="E442" s="287"/>
    </row>
    <row r="443" spans="1:5" ht="27.4" x14ac:dyDescent="0.35">
      <c r="A443" s="266" t="s">
        <v>270</v>
      </c>
      <c r="B443" s="267"/>
      <c r="C443" s="274"/>
      <c r="D443" s="285"/>
      <c r="E443" s="287"/>
    </row>
    <row r="444" spans="1:5" ht="15" customHeight="1" x14ac:dyDescent="0.35">
      <c r="A444" s="270" t="s">
        <v>283</v>
      </c>
      <c r="B444" s="271"/>
      <c r="C444" s="277"/>
      <c r="D444" s="286"/>
      <c r="E444" s="288"/>
    </row>
    <row r="445" spans="1:5" ht="21.75" customHeight="1" x14ac:dyDescent="0.35">
      <c r="A445" s="36"/>
      <c r="B445" s="14"/>
      <c r="C445" s="15"/>
      <c r="D445" s="25" t="s">
        <v>133</v>
      </c>
      <c r="E445" s="26" t="s">
        <v>134</v>
      </c>
    </row>
    <row r="446" spans="1:5" ht="21.75" hidden="1" customHeight="1" x14ac:dyDescent="0.35">
      <c r="A446" s="32"/>
      <c r="B446" s="14">
        <v>2004</v>
      </c>
      <c r="C446" s="15" t="s">
        <v>159</v>
      </c>
      <c r="D446" s="21">
        <v>200</v>
      </c>
      <c r="E446" s="22">
        <v>7.18</v>
      </c>
    </row>
    <row r="447" spans="1:5" ht="21.75" hidden="1" customHeight="1" x14ac:dyDescent="0.35">
      <c r="A447" s="33"/>
      <c r="B447" s="14">
        <v>2005</v>
      </c>
      <c r="C447" s="15" t="s">
        <v>159</v>
      </c>
      <c r="D447" s="21">
        <v>200</v>
      </c>
      <c r="E447" s="22">
        <v>8.3800000000000008</v>
      </c>
    </row>
    <row r="448" spans="1:5" ht="21.75" hidden="1" customHeight="1" x14ac:dyDescent="0.35">
      <c r="A448" s="31"/>
      <c r="B448" s="14">
        <v>2006</v>
      </c>
      <c r="C448" s="15" t="s">
        <v>284</v>
      </c>
      <c r="D448" s="21">
        <v>200</v>
      </c>
      <c r="E448" s="22">
        <v>9.56</v>
      </c>
    </row>
    <row r="449" spans="1:5" ht="21.75" hidden="1" customHeight="1" x14ac:dyDescent="0.35">
      <c r="A449" s="35"/>
      <c r="B449" s="14">
        <v>2007</v>
      </c>
      <c r="C449" s="15" t="s">
        <v>159</v>
      </c>
      <c r="D449" s="21">
        <v>200</v>
      </c>
      <c r="E449" s="22">
        <v>8.33</v>
      </c>
    </row>
    <row r="450" spans="1:5" ht="21.75" hidden="1" customHeight="1" x14ac:dyDescent="0.35">
      <c r="A450" s="55" t="s">
        <v>16</v>
      </c>
      <c r="B450" s="49">
        <v>2008</v>
      </c>
      <c r="C450" s="60" t="s">
        <v>159</v>
      </c>
      <c r="D450" s="50">
        <v>200</v>
      </c>
      <c r="E450" s="24">
        <v>7.15</v>
      </c>
    </row>
    <row r="451" spans="1:5" ht="21.75" hidden="1" customHeight="1" x14ac:dyDescent="0.35">
      <c r="A451" s="43"/>
      <c r="B451" s="98">
        <v>2009</v>
      </c>
      <c r="C451" s="99" t="s">
        <v>285</v>
      </c>
      <c r="D451" s="100">
        <v>200</v>
      </c>
      <c r="E451" s="101">
        <v>9.33</v>
      </c>
    </row>
    <row r="452" spans="1:5" ht="21.75" hidden="1" customHeight="1" x14ac:dyDescent="0.35">
      <c r="B452" s="182">
        <v>2010</v>
      </c>
      <c r="C452" s="183" t="s">
        <v>159</v>
      </c>
      <c r="D452" s="184">
        <v>200</v>
      </c>
      <c r="E452" s="185">
        <v>8.42</v>
      </c>
    </row>
    <row r="453" spans="1:5" ht="21.75" hidden="1" customHeight="1" x14ac:dyDescent="0.35">
      <c r="B453" s="297">
        <v>2011</v>
      </c>
      <c r="C453" s="166" t="s">
        <v>285</v>
      </c>
      <c r="D453" s="169">
        <v>200</v>
      </c>
      <c r="E453" s="298">
        <v>9.06</v>
      </c>
    </row>
    <row r="454" spans="1:5" ht="21.75" hidden="1" customHeight="1" x14ac:dyDescent="0.35">
      <c r="B454" s="310">
        <v>2012</v>
      </c>
      <c r="C454" s="311" t="s">
        <v>163</v>
      </c>
      <c r="D454" s="312">
        <v>200</v>
      </c>
      <c r="E454" s="313">
        <v>9.2100000000000009</v>
      </c>
    </row>
    <row r="455" spans="1:5" ht="21.75" hidden="1" customHeight="1" x14ac:dyDescent="0.35">
      <c r="B455" s="394">
        <v>2013</v>
      </c>
      <c r="C455" s="390" t="s">
        <v>163</v>
      </c>
      <c r="D455" s="391">
        <v>200</v>
      </c>
      <c r="E455" s="392">
        <v>9.18</v>
      </c>
    </row>
    <row r="456" spans="1:5" ht="21.75" hidden="1" customHeight="1" x14ac:dyDescent="0.35">
      <c r="B456" s="292">
        <v>2014</v>
      </c>
      <c r="C456" s="428" t="s">
        <v>163</v>
      </c>
      <c r="D456" s="429">
        <v>200</v>
      </c>
      <c r="E456" s="430">
        <v>10.28</v>
      </c>
    </row>
    <row r="457" spans="1:5" ht="21.75" hidden="1" customHeight="1" x14ac:dyDescent="0.35">
      <c r="B457" s="326">
        <v>2015</v>
      </c>
      <c r="C457" s="423" t="s">
        <v>164</v>
      </c>
      <c r="D457" s="424">
        <v>200</v>
      </c>
      <c r="E457" s="425" t="s">
        <v>165</v>
      </c>
    </row>
    <row r="458" spans="1:5" ht="21.75" customHeight="1" x14ac:dyDescent="0.35">
      <c r="A458" s="632" t="s">
        <v>16</v>
      </c>
      <c r="B458" s="292">
        <v>2017</v>
      </c>
      <c r="C458" s="248" t="s">
        <v>166</v>
      </c>
      <c r="D458" s="256">
        <v>200</v>
      </c>
      <c r="E458" s="257" t="s">
        <v>167</v>
      </c>
    </row>
    <row r="459" spans="1:5" ht="21.75" customHeight="1" x14ac:dyDescent="0.35">
      <c r="A459" s="186" t="s">
        <v>168</v>
      </c>
      <c r="B459" s="292">
        <v>2018</v>
      </c>
      <c r="C459" s="248" t="s">
        <v>169</v>
      </c>
      <c r="D459" s="256">
        <v>200</v>
      </c>
      <c r="E459" s="257" t="s">
        <v>170</v>
      </c>
    </row>
    <row r="460" spans="1:5" ht="21.75" customHeight="1" x14ac:dyDescent="0.35">
      <c r="A460" s="469" t="s">
        <v>171</v>
      </c>
      <c r="B460" s="292">
        <v>2019</v>
      </c>
      <c r="C460" s="248" t="s">
        <v>169</v>
      </c>
      <c r="D460" s="256">
        <v>200</v>
      </c>
      <c r="E460" s="647" t="s">
        <v>172</v>
      </c>
    </row>
    <row r="461" spans="1:5" ht="21.75" customHeight="1" x14ac:dyDescent="0.35">
      <c r="A461" s="186"/>
      <c r="B461" s="5">
        <v>2020</v>
      </c>
      <c r="C461" s="248" t="s">
        <v>169</v>
      </c>
      <c r="D461" s="256">
        <v>200</v>
      </c>
      <c r="E461" s="647" t="s">
        <v>286</v>
      </c>
    </row>
    <row r="462" spans="1:5" ht="21.75" customHeight="1" x14ac:dyDescent="0.35">
      <c r="A462" s="64"/>
      <c r="B462" s="5">
        <v>2022</v>
      </c>
      <c r="C462" s="248" t="s">
        <v>169</v>
      </c>
      <c r="D462" s="256">
        <v>200</v>
      </c>
      <c r="E462" s="647" t="s">
        <v>627</v>
      </c>
    </row>
    <row r="463" spans="1:5" ht="21.75" hidden="1" customHeight="1" thickBot="1" x14ac:dyDescent="0.4">
      <c r="A463" s="296"/>
      <c r="B463" s="241">
        <v>2020</v>
      </c>
      <c r="C463" s="251"/>
      <c r="D463" s="259"/>
      <c r="E463" s="260"/>
    </row>
    <row r="464" spans="1:5" ht="21.75" customHeight="1" x14ac:dyDescent="0.35">
      <c r="A464" s="64"/>
      <c r="B464" s="5">
        <v>2023</v>
      </c>
      <c r="C464" s="6" t="s">
        <v>668</v>
      </c>
      <c r="D464" s="665">
        <v>140</v>
      </c>
      <c r="E464" s="667" t="s">
        <v>697</v>
      </c>
    </row>
    <row r="465" spans="1:5" ht="21.75" customHeight="1" x14ac:dyDescent="0.35">
      <c r="A465" s="64"/>
      <c r="B465" s="5">
        <v>2024</v>
      </c>
      <c r="C465" s="6" t="s">
        <v>674</v>
      </c>
      <c r="D465" s="665">
        <v>200</v>
      </c>
      <c r="E465" s="667" t="s">
        <v>673</v>
      </c>
    </row>
    <row r="466" spans="1:5" ht="27.4" x14ac:dyDescent="0.35">
      <c r="A466" s="266" t="s">
        <v>287</v>
      </c>
      <c r="B466" s="267"/>
      <c r="C466" s="274"/>
      <c r="D466" s="285"/>
      <c r="E466" s="287"/>
    </row>
    <row r="467" spans="1:5" ht="21.75" customHeight="1" x14ac:dyDescent="0.35">
      <c r="A467" s="270" t="s">
        <v>288</v>
      </c>
      <c r="B467" s="271"/>
      <c r="C467" s="277"/>
      <c r="D467" s="286"/>
      <c r="E467" s="288"/>
    </row>
    <row r="468" spans="1:5" ht="21.75" customHeight="1" x14ac:dyDescent="0.35">
      <c r="A468" s="36"/>
      <c r="B468" s="14"/>
      <c r="C468" s="15"/>
      <c r="D468" s="25" t="s">
        <v>133</v>
      </c>
      <c r="E468" s="26" t="s">
        <v>134</v>
      </c>
    </row>
    <row r="469" spans="1:5" ht="21.75" hidden="1" customHeight="1" x14ac:dyDescent="0.35">
      <c r="A469" s="43"/>
      <c r="B469" s="14">
        <v>1993</v>
      </c>
      <c r="C469" s="15" t="s">
        <v>289</v>
      </c>
      <c r="D469" s="21">
        <v>200</v>
      </c>
      <c r="E469" s="22"/>
    </row>
    <row r="470" spans="1:5" ht="21.75" hidden="1" customHeight="1" x14ac:dyDescent="0.35">
      <c r="A470" s="43"/>
      <c r="B470" s="14">
        <v>1994</v>
      </c>
      <c r="C470" s="15" t="s">
        <v>290</v>
      </c>
      <c r="D470" s="21">
        <v>200</v>
      </c>
      <c r="E470" s="22"/>
    </row>
    <row r="471" spans="1:5" ht="21.75" hidden="1" customHeight="1" x14ac:dyDescent="0.35">
      <c r="A471" s="80"/>
      <c r="B471" s="14">
        <v>1995</v>
      </c>
      <c r="C471" s="15" t="s">
        <v>290</v>
      </c>
      <c r="D471" s="21">
        <v>200</v>
      </c>
      <c r="E471" s="22"/>
    </row>
    <row r="472" spans="1:5" ht="21.75" hidden="1" customHeight="1" x14ac:dyDescent="0.35">
      <c r="A472" s="80"/>
      <c r="B472" s="14">
        <v>1996</v>
      </c>
      <c r="C472" s="15" t="s">
        <v>291</v>
      </c>
      <c r="D472" s="21">
        <v>200</v>
      </c>
      <c r="E472" s="22"/>
    </row>
    <row r="473" spans="1:5" ht="21.75" hidden="1" customHeight="1" x14ac:dyDescent="0.35">
      <c r="A473" s="80"/>
      <c r="B473" s="14">
        <v>1997</v>
      </c>
      <c r="C473" s="15" t="s">
        <v>292</v>
      </c>
      <c r="D473" s="21">
        <v>200</v>
      </c>
      <c r="E473" s="22"/>
    </row>
    <row r="474" spans="1:5" ht="21.75" hidden="1" customHeight="1" x14ac:dyDescent="0.35">
      <c r="A474" s="80"/>
      <c r="B474" s="14">
        <v>1998</v>
      </c>
      <c r="C474" s="15" t="s">
        <v>293</v>
      </c>
      <c r="D474" s="21">
        <v>185</v>
      </c>
      <c r="E474" s="22"/>
    </row>
    <row r="475" spans="1:5" ht="21.75" hidden="1" customHeight="1" x14ac:dyDescent="0.35">
      <c r="A475" s="80"/>
      <c r="B475" s="14">
        <v>1999</v>
      </c>
      <c r="C475" s="15" t="s">
        <v>294</v>
      </c>
      <c r="D475" s="21">
        <v>200</v>
      </c>
      <c r="E475" s="22"/>
    </row>
    <row r="476" spans="1:5" ht="21.75" hidden="1" customHeight="1" x14ac:dyDescent="0.35">
      <c r="A476" s="80"/>
      <c r="B476" s="14">
        <v>2000</v>
      </c>
      <c r="C476" s="15" t="s">
        <v>295</v>
      </c>
      <c r="D476" s="21">
        <v>200</v>
      </c>
      <c r="E476" s="22"/>
    </row>
    <row r="477" spans="1:5" ht="21.75" hidden="1" customHeight="1" x14ac:dyDescent="0.35">
      <c r="A477" s="80"/>
      <c r="B477" s="14">
        <v>2001</v>
      </c>
      <c r="C477" s="15" t="s">
        <v>296</v>
      </c>
      <c r="D477" s="21">
        <v>200</v>
      </c>
      <c r="E477" s="22"/>
    </row>
    <row r="478" spans="1:5" ht="21.75" hidden="1" customHeight="1" x14ac:dyDescent="0.35">
      <c r="A478" s="80"/>
      <c r="B478" s="14">
        <v>2002</v>
      </c>
      <c r="C478" s="15" t="s">
        <v>297</v>
      </c>
      <c r="D478" s="21">
        <v>200</v>
      </c>
      <c r="E478" s="22"/>
    </row>
    <row r="479" spans="1:5" ht="21.75" hidden="1" customHeight="1" x14ac:dyDescent="0.35">
      <c r="A479" s="80"/>
      <c r="B479" s="14">
        <v>2003</v>
      </c>
      <c r="C479" s="15" t="s">
        <v>296</v>
      </c>
      <c r="D479" s="21">
        <v>200</v>
      </c>
      <c r="E479" s="22"/>
    </row>
    <row r="480" spans="1:5" ht="21.75" hidden="1" customHeight="1" x14ac:dyDescent="0.35">
      <c r="A480" s="34"/>
      <c r="B480" s="14">
        <v>2004</v>
      </c>
      <c r="C480" s="15" t="s">
        <v>298</v>
      </c>
      <c r="D480" s="21">
        <v>200</v>
      </c>
      <c r="E480" s="22">
        <v>12.58</v>
      </c>
    </row>
    <row r="481" spans="1:5" ht="21.75" hidden="1" customHeight="1" x14ac:dyDescent="0.35">
      <c r="A481" s="34"/>
      <c r="B481" s="14">
        <v>2005</v>
      </c>
      <c r="C481" s="15" t="s">
        <v>298</v>
      </c>
      <c r="D481" s="21">
        <v>200</v>
      </c>
      <c r="E481" s="22">
        <v>11.43</v>
      </c>
    </row>
    <row r="482" spans="1:5" ht="21.75" hidden="1" customHeight="1" x14ac:dyDescent="0.35">
      <c r="A482" s="34"/>
      <c r="B482" s="14">
        <v>2006</v>
      </c>
      <c r="C482" s="15" t="s">
        <v>299</v>
      </c>
      <c r="D482" s="21">
        <v>200</v>
      </c>
      <c r="E482" s="22">
        <v>11.01</v>
      </c>
    </row>
    <row r="483" spans="1:5" ht="21.75" hidden="1" customHeight="1" x14ac:dyDescent="0.35">
      <c r="A483" s="196" t="s">
        <v>16</v>
      </c>
      <c r="B483" s="137">
        <v>2007</v>
      </c>
      <c r="C483" s="18" t="s">
        <v>300</v>
      </c>
      <c r="D483" s="23">
        <v>200</v>
      </c>
      <c r="E483" s="24">
        <v>10.18</v>
      </c>
    </row>
    <row r="484" spans="1:5" ht="21.75" hidden="1" customHeight="1" x14ac:dyDescent="0.35">
      <c r="A484" s="43"/>
      <c r="B484" s="14">
        <v>2008</v>
      </c>
      <c r="C484" s="42" t="s">
        <v>299</v>
      </c>
      <c r="D484" s="51">
        <v>200</v>
      </c>
      <c r="E484" s="22">
        <v>13.1</v>
      </c>
    </row>
    <row r="485" spans="1:5" ht="21.75" hidden="1" customHeight="1" x14ac:dyDescent="0.35">
      <c r="A485" s="43"/>
      <c r="B485" s="14">
        <v>2009</v>
      </c>
      <c r="C485" s="99" t="s">
        <v>301</v>
      </c>
      <c r="D485" s="100">
        <v>200</v>
      </c>
      <c r="E485" s="101">
        <v>13.09</v>
      </c>
    </row>
    <row r="486" spans="1:5" ht="21.75" hidden="1" customHeight="1" x14ac:dyDescent="0.35">
      <c r="B486" s="14">
        <v>2010</v>
      </c>
      <c r="C486" s="166" t="s">
        <v>302</v>
      </c>
      <c r="D486" s="169">
        <v>200</v>
      </c>
      <c r="E486" s="170">
        <v>13.55</v>
      </c>
    </row>
    <row r="487" spans="1:5" ht="21.75" hidden="1" customHeight="1" x14ac:dyDescent="0.35">
      <c r="B487" s="229">
        <v>2011</v>
      </c>
      <c r="C487" s="293" t="s">
        <v>299</v>
      </c>
      <c r="D487" s="294">
        <v>200</v>
      </c>
      <c r="E487" s="295">
        <v>11.01</v>
      </c>
    </row>
    <row r="488" spans="1:5" ht="21.75" hidden="1" customHeight="1" x14ac:dyDescent="0.35">
      <c r="B488" s="431">
        <v>2012</v>
      </c>
      <c r="C488" s="307" t="s">
        <v>303</v>
      </c>
      <c r="D488" s="308">
        <v>200</v>
      </c>
      <c r="E488" s="309">
        <v>15.04</v>
      </c>
    </row>
    <row r="489" spans="1:5" ht="21.75" hidden="1" customHeight="1" x14ac:dyDescent="0.35">
      <c r="B489" s="300">
        <v>2013</v>
      </c>
      <c r="C489" s="380" t="s">
        <v>302</v>
      </c>
      <c r="D489" s="432">
        <v>187</v>
      </c>
      <c r="E489" s="433">
        <v>13.13</v>
      </c>
    </row>
    <row r="490" spans="1:5" ht="21.75" hidden="1" customHeight="1" x14ac:dyDescent="0.35">
      <c r="B490" s="300">
        <v>2014</v>
      </c>
      <c r="C490" s="380" t="s">
        <v>304</v>
      </c>
      <c r="D490" s="432">
        <v>200</v>
      </c>
      <c r="E490" s="433">
        <v>12.09</v>
      </c>
    </row>
    <row r="491" spans="1:5" ht="21.75" hidden="1" customHeight="1" x14ac:dyDescent="0.35">
      <c r="B491" s="303">
        <v>2015</v>
      </c>
      <c r="C491" s="293" t="s">
        <v>298</v>
      </c>
      <c r="D491" s="294">
        <v>187</v>
      </c>
      <c r="E491" s="427" t="s">
        <v>305</v>
      </c>
    </row>
    <row r="492" spans="1:5" ht="21.75" customHeight="1" x14ac:dyDescent="0.35">
      <c r="A492" s="634" t="s">
        <v>16</v>
      </c>
      <c r="B492" s="431">
        <v>2017</v>
      </c>
      <c r="C492" s="307" t="s">
        <v>306</v>
      </c>
      <c r="D492" s="256">
        <v>184</v>
      </c>
      <c r="E492" s="257" t="s">
        <v>307</v>
      </c>
    </row>
    <row r="493" spans="1:5" ht="21.75" customHeight="1" x14ac:dyDescent="0.35">
      <c r="A493" s="91" t="s">
        <v>308</v>
      </c>
      <c r="B493" s="292">
        <v>2018</v>
      </c>
      <c r="C493" s="248" t="s">
        <v>309</v>
      </c>
      <c r="D493" s="256">
        <v>180</v>
      </c>
      <c r="E493" s="257" t="s">
        <v>310</v>
      </c>
    </row>
    <row r="494" spans="1:5" ht="21.75" customHeight="1" x14ac:dyDescent="0.35">
      <c r="A494" s="468" t="s">
        <v>311</v>
      </c>
      <c r="B494" s="292">
        <v>2019</v>
      </c>
      <c r="C494" s="248" t="s">
        <v>312</v>
      </c>
      <c r="D494" s="256">
        <v>182</v>
      </c>
      <c r="E494" s="647" t="s">
        <v>313</v>
      </c>
    </row>
    <row r="495" spans="1:5" ht="21.75" customHeight="1" x14ac:dyDescent="0.35">
      <c r="A495" s="678"/>
      <c r="B495" s="664">
        <v>2020</v>
      </c>
      <c r="C495" s="6" t="s">
        <v>314</v>
      </c>
      <c r="D495" s="665">
        <v>40</v>
      </c>
      <c r="E495" s="667" t="s">
        <v>315</v>
      </c>
    </row>
    <row r="496" spans="1:5" ht="21.75" customHeight="1" x14ac:dyDescent="0.35">
      <c r="A496" s="64"/>
      <c r="B496" s="664">
        <v>2022</v>
      </c>
      <c r="C496" s="6" t="s">
        <v>630</v>
      </c>
      <c r="D496" s="665">
        <v>100</v>
      </c>
      <c r="E496" s="667" t="s">
        <v>631</v>
      </c>
    </row>
    <row r="497" spans="1:5" ht="21.75" hidden="1" customHeight="1" thickBot="1" x14ac:dyDescent="0.4">
      <c r="A497" s="296"/>
      <c r="B497" s="241">
        <v>2020</v>
      </c>
      <c r="C497" s="251"/>
      <c r="D497" s="259"/>
      <c r="E497" s="260"/>
    </row>
    <row r="498" spans="1:5" ht="27.75" hidden="1" x14ac:dyDescent="0.35">
      <c r="A498" s="266" t="s">
        <v>316</v>
      </c>
      <c r="B498" s="267"/>
      <c r="C498" s="289"/>
      <c r="D498" s="706"/>
      <c r="E498" s="708"/>
    </row>
    <row r="499" spans="1:5" ht="21.75" hidden="1" customHeight="1" x14ac:dyDescent="0.35">
      <c r="A499" s="270" t="s">
        <v>317</v>
      </c>
      <c r="B499" s="267"/>
      <c r="C499" s="289"/>
      <c r="D499" s="707"/>
      <c r="E499" s="709"/>
    </row>
    <row r="500" spans="1:5" ht="21.75" hidden="1" customHeight="1" x14ac:dyDescent="0.35">
      <c r="A500" s="36"/>
      <c r="B500" s="56"/>
      <c r="C500" s="57"/>
      <c r="D500" s="473" t="s">
        <v>318</v>
      </c>
      <c r="E500" s="474" t="s">
        <v>319</v>
      </c>
    </row>
    <row r="501" spans="1:5" ht="21.75" hidden="1" customHeight="1" x14ac:dyDescent="0.35">
      <c r="A501" s="30"/>
      <c r="B501" s="14">
        <v>2005</v>
      </c>
      <c r="C501" s="15" t="s">
        <v>320</v>
      </c>
      <c r="D501" s="10">
        <v>4.1100000000000003</v>
      </c>
      <c r="E501" s="16">
        <v>9.6</v>
      </c>
    </row>
    <row r="502" spans="1:5" ht="21.75" hidden="1" customHeight="1" x14ac:dyDescent="0.35">
      <c r="A502" s="34"/>
      <c r="B502" s="14">
        <v>2006</v>
      </c>
      <c r="C502" s="15" t="s">
        <v>321</v>
      </c>
      <c r="D502" s="10">
        <v>4.13</v>
      </c>
      <c r="E502" s="16">
        <v>9.5</v>
      </c>
    </row>
    <row r="503" spans="1:5" ht="21.75" hidden="1" customHeight="1" x14ac:dyDescent="0.35">
      <c r="A503" s="34"/>
      <c r="B503" s="14">
        <v>2007</v>
      </c>
      <c r="C503" s="15" t="s">
        <v>321</v>
      </c>
      <c r="D503" s="10">
        <v>4.45</v>
      </c>
      <c r="E503" s="16">
        <v>8.4</v>
      </c>
    </row>
    <row r="504" spans="1:5" ht="21.75" hidden="1" customHeight="1" x14ac:dyDescent="0.35">
      <c r="A504" s="32"/>
      <c r="B504" s="14">
        <v>2008</v>
      </c>
      <c r="C504" s="15" t="s">
        <v>320</v>
      </c>
      <c r="D504" s="10">
        <v>3.54</v>
      </c>
      <c r="E504" s="16">
        <v>10.3</v>
      </c>
    </row>
    <row r="505" spans="1:5" ht="21.75" hidden="1" customHeight="1" x14ac:dyDescent="0.35">
      <c r="A505" s="92"/>
      <c r="B505" s="475">
        <v>2009</v>
      </c>
      <c r="C505" s="476" t="s">
        <v>320</v>
      </c>
      <c r="D505" s="477">
        <v>5.22</v>
      </c>
      <c r="E505" s="478">
        <v>7.5</v>
      </c>
    </row>
    <row r="506" spans="1:5" ht="21.75" hidden="1" customHeight="1" x14ac:dyDescent="0.35">
      <c r="A506" s="181" t="s">
        <v>16</v>
      </c>
      <c r="B506" s="479">
        <v>2010</v>
      </c>
      <c r="C506" s="480" t="s">
        <v>322</v>
      </c>
      <c r="D506" s="481">
        <v>3.48</v>
      </c>
      <c r="E506" s="482">
        <v>10.5</v>
      </c>
    </row>
    <row r="507" spans="1:5" ht="21.75" hidden="1" customHeight="1" x14ac:dyDescent="0.35">
      <c r="A507" s="470"/>
      <c r="B507" s="483" t="s">
        <v>323</v>
      </c>
      <c r="C507" s="484" t="s">
        <v>324</v>
      </c>
      <c r="D507" s="485"/>
      <c r="E507" s="486"/>
    </row>
    <row r="508" spans="1:5" ht="21.75" hidden="1" customHeight="1" x14ac:dyDescent="0.35">
      <c r="A508" s="471"/>
      <c r="B508" s="487"/>
      <c r="C508" s="488"/>
      <c r="D508" s="485"/>
      <c r="E508" s="486"/>
    </row>
    <row r="509" spans="1:5" ht="21.75" hidden="1" customHeight="1" x14ac:dyDescent="0.35">
      <c r="A509" s="61"/>
      <c r="B509" s="489"/>
      <c r="C509" s="488"/>
      <c r="D509" s="485"/>
      <c r="E509" s="486"/>
    </row>
    <row r="510" spans="1:5" ht="21.75" hidden="1" customHeight="1" x14ac:dyDescent="0.35">
      <c r="A510" s="61"/>
      <c r="B510" s="489"/>
      <c r="C510" s="488"/>
      <c r="D510" s="485"/>
      <c r="E510" s="486"/>
    </row>
    <row r="511" spans="1:5" ht="21.75" hidden="1" customHeight="1" x14ac:dyDescent="0.35">
      <c r="A511" s="61"/>
      <c r="B511" s="489"/>
      <c r="C511" s="488"/>
      <c r="D511" s="485"/>
      <c r="E511" s="486"/>
    </row>
    <row r="512" spans="1:5" ht="21.75" hidden="1" customHeight="1" x14ac:dyDescent="0.35">
      <c r="A512" s="61"/>
      <c r="B512" s="489"/>
      <c r="C512" s="488"/>
      <c r="D512" s="485"/>
      <c r="E512" s="486"/>
    </row>
    <row r="513" spans="1:5" ht="21.75" hidden="1" customHeight="1" x14ac:dyDescent="0.35">
      <c r="A513" s="61"/>
      <c r="B513" s="489"/>
      <c r="C513" s="488"/>
      <c r="D513" s="485"/>
      <c r="E513" s="486"/>
    </row>
    <row r="514" spans="1:5" ht="21.75" hidden="1" customHeight="1" x14ac:dyDescent="0.35">
      <c r="A514" s="61"/>
      <c r="B514" s="489"/>
      <c r="C514" s="488"/>
      <c r="D514" s="485"/>
      <c r="E514" s="486"/>
    </row>
    <row r="515" spans="1:5" ht="21.75" hidden="1" customHeight="1" thickBot="1" x14ac:dyDescent="0.4">
      <c r="A515" s="197"/>
      <c r="B515" s="472"/>
      <c r="C515" s="353"/>
      <c r="D515" s="354"/>
      <c r="E515" s="355"/>
    </row>
    <row r="516" spans="1:5" ht="21.75" customHeight="1" x14ac:dyDescent="0.35">
      <c r="A516" s="61"/>
      <c r="B516" s="134">
        <v>2023</v>
      </c>
      <c r="C516" s="6" t="s">
        <v>314</v>
      </c>
      <c r="D516" s="665">
        <v>144</v>
      </c>
      <c r="E516" s="667" t="s">
        <v>669</v>
      </c>
    </row>
    <row r="517" spans="1:5" ht="21.75" customHeight="1" x14ac:dyDescent="0.35">
      <c r="A517" s="61"/>
      <c r="B517" s="134">
        <v>2023</v>
      </c>
      <c r="C517" s="6" t="s">
        <v>687</v>
      </c>
      <c r="D517" s="665"/>
      <c r="E517" s="667"/>
    </row>
    <row r="518" spans="1:5" ht="21.75" customHeight="1" x14ac:dyDescent="0.35">
      <c r="A518" s="61"/>
      <c r="B518" s="134">
        <v>2024</v>
      </c>
      <c r="C518" s="6" t="s">
        <v>693</v>
      </c>
      <c r="D518" s="665">
        <v>175</v>
      </c>
      <c r="E518" s="667" t="s">
        <v>686</v>
      </c>
    </row>
    <row r="519" spans="1:5" ht="27.4" x14ac:dyDescent="0.35">
      <c r="A519" s="266" t="s">
        <v>325</v>
      </c>
      <c r="B519" s="267"/>
      <c r="C519" s="274"/>
      <c r="D519" s="285"/>
      <c r="E519" s="276"/>
    </row>
    <row r="520" spans="1:5" ht="21.75" customHeight="1" x14ac:dyDescent="0.35">
      <c r="A520" s="270" t="s">
        <v>326</v>
      </c>
      <c r="B520" s="271"/>
      <c r="C520" s="277"/>
      <c r="D520" s="286"/>
      <c r="E520" s="279"/>
    </row>
    <row r="521" spans="1:5" ht="21.75" customHeight="1" x14ac:dyDescent="0.35">
      <c r="A521" s="36"/>
      <c r="B521" s="14"/>
      <c r="C521" s="15"/>
      <c r="D521" s="27" t="s">
        <v>327</v>
      </c>
      <c r="E521" s="16"/>
    </row>
    <row r="522" spans="1:5" ht="21.75" hidden="1" customHeight="1" x14ac:dyDescent="0.35">
      <c r="A522" s="325"/>
      <c r="B522" s="14">
        <v>1988</v>
      </c>
      <c r="C522" s="15" t="s">
        <v>328</v>
      </c>
      <c r="D522" s="21"/>
      <c r="E522" s="16"/>
    </row>
    <row r="523" spans="1:5" ht="21.75" hidden="1" customHeight="1" x14ac:dyDescent="0.35">
      <c r="A523" s="410"/>
      <c r="B523" s="14">
        <v>1989</v>
      </c>
      <c r="C523" s="15" t="s">
        <v>329</v>
      </c>
      <c r="D523" s="87"/>
      <c r="E523" s="16"/>
    </row>
    <row r="524" spans="1:5" ht="21.75" hidden="1" customHeight="1" x14ac:dyDescent="0.35">
      <c r="A524" s="410"/>
      <c r="B524" s="14">
        <v>1990</v>
      </c>
      <c r="C524" s="15" t="s">
        <v>330</v>
      </c>
      <c r="D524" s="21"/>
      <c r="E524" s="16"/>
    </row>
    <row r="525" spans="1:5" ht="21.75" hidden="1" customHeight="1" x14ac:dyDescent="0.35">
      <c r="A525" s="410"/>
      <c r="B525" s="14">
        <v>1991</v>
      </c>
      <c r="C525" s="15" t="s">
        <v>331</v>
      </c>
      <c r="D525" s="29" t="s">
        <v>332</v>
      </c>
      <c r="E525" s="16"/>
    </row>
    <row r="526" spans="1:5" ht="21.75" hidden="1" customHeight="1" x14ac:dyDescent="0.35">
      <c r="A526" s="409"/>
      <c r="B526" s="14">
        <v>1992</v>
      </c>
      <c r="C526" s="15" t="s">
        <v>328</v>
      </c>
      <c r="D526" s="21"/>
      <c r="E526" s="16"/>
    </row>
    <row r="527" spans="1:5" ht="21.75" hidden="1" customHeight="1" x14ac:dyDescent="0.35">
      <c r="A527" s="409"/>
      <c r="B527" s="14">
        <v>1993</v>
      </c>
      <c r="C527" s="15" t="s">
        <v>330</v>
      </c>
      <c r="D527" s="21"/>
      <c r="E527" s="16"/>
    </row>
    <row r="528" spans="1:5" ht="21.75" hidden="1" customHeight="1" x14ac:dyDescent="0.35">
      <c r="A528" s="409"/>
      <c r="B528" s="14">
        <v>1994</v>
      </c>
      <c r="C528" s="15" t="s">
        <v>333</v>
      </c>
      <c r="D528" s="29" t="s">
        <v>334</v>
      </c>
      <c r="E528" s="16"/>
    </row>
    <row r="529" spans="1:5" ht="21.75" hidden="1" customHeight="1" x14ac:dyDescent="0.35">
      <c r="A529" s="409"/>
      <c r="B529" s="14">
        <v>1995</v>
      </c>
      <c r="C529" s="15" t="s">
        <v>335</v>
      </c>
      <c r="D529" s="29" t="s">
        <v>336</v>
      </c>
      <c r="E529" s="16"/>
    </row>
    <row r="530" spans="1:5" ht="21.75" hidden="1" customHeight="1" x14ac:dyDescent="0.35">
      <c r="A530" s="409"/>
      <c r="B530" s="14">
        <v>1996</v>
      </c>
      <c r="C530" s="15" t="s">
        <v>337</v>
      </c>
      <c r="D530" s="29" t="s">
        <v>338</v>
      </c>
      <c r="E530" s="16"/>
    </row>
    <row r="531" spans="1:5" ht="21.75" hidden="1" customHeight="1" x14ac:dyDescent="0.35">
      <c r="A531" s="409"/>
      <c r="B531" s="14">
        <v>1997</v>
      </c>
      <c r="C531" s="15" t="s">
        <v>339</v>
      </c>
      <c r="D531" s="29" t="s">
        <v>340</v>
      </c>
      <c r="E531" s="16"/>
    </row>
    <row r="532" spans="1:5" ht="21.75" hidden="1" customHeight="1" x14ac:dyDescent="0.35">
      <c r="A532" s="409"/>
      <c r="B532" s="14">
        <v>1998</v>
      </c>
      <c r="C532" s="15" t="s">
        <v>341</v>
      </c>
      <c r="D532" s="28" t="s">
        <v>342</v>
      </c>
      <c r="E532" s="16"/>
    </row>
    <row r="533" spans="1:5" ht="21.75" hidden="1" customHeight="1" x14ac:dyDescent="0.35">
      <c r="A533" s="409"/>
      <c r="B533" s="14">
        <v>1999</v>
      </c>
      <c r="C533" s="15" t="s">
        <v>343</v>
      </c>
      <c r="D533" s="28" t="s">
        <v>344</v>
      </c>
      <c r="E533" s="16"/>
    </row>
    <row r="534" spans="1:5" ht="21.75" hidden="1" customHeight="1" x14ac:dyDescent="0.35">
      <c r="A534" s="411"/>
      <c r="B534" s="14">
        <v>2000</v>
      </c>
      <c r="C534" s="15" t="s">
        <v>345</v>
      </c>
      <c r="D534" s="28" t="s">
        <v>346</v>
      </c>
      <c r="E534" s="16"/>
    </row>
    <row r="535" spans="1:5" ht="21.75" hidden="1" customHeight="1" x14ac:dyDescent="0.35">
      <c r="A535" s="409"/>
      <c r="B535" s="14">
        <v>2001</v>
      </c>
      <c r="C535" s="15" t="s">
        <v>255</v>
      </c>
      <c r="D535" s="28" t="s">
        <v>347</v>
      </c>
      <c r="E535" s="16"/>
    </row>
    <row r="536" spans="1:5" ht="21.75" hidden="1" customHeight="1" x14ac:dyDescent="0.35">
      <c r="A536" s="412"/>
      <c r="B536" s="14">
        <v>2002</v>
      </c>
      <c r="C536" s="15" t="s">
        <v>255</v>
      </c>
      <c r="D536" s="28" t="s">
        <v>348</v>
      </c>
      <c r="E536" s="16"/>
    </row>
    <row r="537" spans="1:5" ht="21.75" hidden="1" customHeight="1" x14ac:dyDescent="0.35">
      <c r="A537" s="410"/>
      <c r="B537" s="14">
        <v>2003</v>
      </c>
      <c r="C537" s="15" t="s">
        <v>343</v>
      </c>
      <c r="D537" s="28" t="s">
        <v>349</v>
      </c>
      <c r="E537" s="16"/>
    </row>
    <row r="538" spans="1:5" ht="21.75" hidden="1" customHeight="1" x14ac:dyDescent="0.35">
      <c r="A538" s="410"/>
      <c r="B538" s="14">
        <v>2004</v>
      </c>
      <c r="C538" s="15" t="s">
        <v>350</v>
      </c>
      <c r="D538" s="28" t="s">
        <v>351</v>
      </c>
      <c r="E538" s="16"/>
    </row>
    <row r="539" spans="1:5" ht="21.75" hidden="1" customHeight="1" x14ac:dyDescent="0.35">
      <c r="A539" s="412"/>
      <c r="B539" s="14">
        <v>2005</v>
      </c>
      <c r="C539" s="15" t="s">
        <v>192</v>
      </c>
      <c r="D539" s="29" t="s">
        <v>352</v>
      </c>
      <c r="E539" s="16"/>
    </row>
    <row r="540" spans="1:5" ht="21.75" hidden="1" customHeight="1" x14ac:dyDescent="0.35">
      <c r="A540" s="413"/>
      <c r="B540" s="14">
        <v>2006</v>
      </c>
      <c r="C540" s="15" t="s">
        <v>343</v>
      </c>
      <c r="D540" s="29" t="s">
        <v>353</v>
      </c>
      <c r="E540" s="16"/>
    </row>
    <row r="541" spans="1:5" ht="21.75" hidden="1" customHeight="1" x14ac:dyDescent="0.35">
      <c r="A541" s="411"/>
      <c r="B541" s="14">
        <v>2007</v>
      </c>
      <c r="C541" s="15" t="s">
        <v>354</v>
      </c>
      <c r="D541" s="29" t="s">
        <v>355</v>
      </c>
      <c r="E541" s="16"/>
    </row>
    <row r="542" spans="1:5" ht="21.75" hidden="1" customHeight="1" x14ac:dyDescent="0.35">
      <c r="A542" s="411"/>
      <c r="B542" s="14">
        <v>2008</v>
      </c>
      <c r="C542" s="15" t="s">
        <v>354</v>
      </c>
      <c r="D542" s="28" t="s">
        <v>356</v>
      </c>
      <c r="E542" s="16"/>
    </row>
    <row r="543" spans="1:5" ht="21.75" hidden="1" customHeight="1" x14ac:dyDescent="0.35">
      <c r="A543" s="410"/>
      <c r="B543" s="14">
        <v>2009</v>
      </c>
      <c r="C543" s="15" t="s">
        <v>357</v>
      </c>
      <c r="D543" s="29" t="s">
        <v>358</v>
      </c>
      <c r="E543" s="16"/>
    </row>
    <row r="544" spans="1:5" ht="21.75" hidden="1" customHeight="1" x14ac:dyDescent="0.35">
      <c r="A544" s="410"/>
      <c r="B544" s="14">
        <v>2010</v>
      </c>
      <c r="C544" s="15" t="s">
        <v>359</v>
      </c>
      <c r="D544" s="29" t="s">
        <v>360</v>
      </c>
      <c r="E544" s="16"/>
    </row>
    <row r="545" spans="1:7" ht="21.75" hidden="1" customHeight="1" x14ac:dyDescent="0.35">
      <c r="A545" s="410"/>
      <c r="B545" s="14">
        <v>2011</v>
      </c>
      <c r="C545" s="15" t="s">
        <v>361</v>
      </c>
      <c r="D545" s="29" t="s">
        <v>362</v>
      </c>
      <c r="E545" s="16"/>
    </row>
    <row r="546" spans="1:7" ht="21.75" hidden="1" customHeight="1" x14ac:dyDescent="0.35">
      <c r="A546" s="412"/>
      <c r="B546" s="14">
        <v>2012</v>
      </c>
      <c r="C546" s="15" t="s">
        <v>226</v>
      </c>
      <c r="D546" s="29" t="s">
        <v>363</v>
      </c>
      <c r="E546" s="16"/>
    </row>
    <row r="547" spans="1:7" ht="21.75" hidden="1" customHeight="1" x14ac:dyDescent="0.35">
      <c r="A547" s="417"/>
      <c r="B547" s="39">
        <v>2013</v>
      </c>
      <c r="C547" s="42" t="s">
        <v>226</v>
      </c>
      <c r="D547" s="52" t="s">
        <v>364</v>
      </c>
      <c r="E547" s="346"/>
    </row>
    <row r="548" spans="1:7" ht="21.75" hidden="1" customHeight="1" x14ac:dyDescent="0.35">
      <c r="A548" s="31"/>
      <c r="B548" s="490">
        <v>2014</v>
      </c>
      <c r="C548" s="491" t="s">
        <v>365</v>
      </c>
      <c r="D548" s="492" t="s">
        <v>366</v>
      </c>
      <c r="E548" s="493"/>
    </row>
    <row r="549" spans="1:7" ht="21.75" hidden="1" customHeight="1" x14ac:dyDescent="0.35">
      <c r="A549" s="528"/>
      <c r="B549" s="261">
        <v>2015</v>
      </c>
      <c r="C549" s="248" t="s">
        <v>367</v>
      </c>
      <c r="D549" s="522" t="s">
        <v>368</v>
      </c>
      <c r="E549" s="250"/>
    </row>
    <row r="550" spans="1:7" ht="21.75" customHeight="1" x14ac:dyDescent="0.35">
      <c r="A550" s="44"/>
      <c r="B550" s="395">
        <v>2017</v>
      </c>
      <c r="C550" s="248" t="s">
        <v>369</v>
      </c>
      <c r="D550" s="496" t="s">
        <v>370</v>
      </c>
      <c r="E550" s="497"/>
    </row>
    <row r="551" spans="1:7" ht="21.75" customHeight="1" x14ac:dyDescent="0.35">
      <c r="A551" s="636" t="s">
        <v>371</v>
      </c>
      <c r="B551" s="395">
        <v>2018</v>
      </c>
      <c r="C551" s="248" t="s">
        <v>372</v>
      </c>
      <c r="D551" s="496">
        <v>7400</v>
      </c>
      <c r="E551" s="497"/>
    </row>
    <row r="552" spans="1:7" ht="21.75" customHeight="1" x14ac:dyDescent="0.35">
      <c r="A552" s="635" t="s">
        <v>373</v>
      </c>
      <c r="B552" s="395">
        <v>2019</v>
      </c>
      <c r="C552" s="248" t="s">
        <v>374</v>
      </c>
      <c r="D552" s="496">
        <v>6955</v>
      </c>
      <c r="E552" s="497"/>
    </row>
    <row r="553" spans="1:7" ht="21.75" customHeight="1" x14ac:dyDescent="0.35">
      <c r="A553" s="679"/>
      <c r="B553" s="395">
        <v>2020</v>
      </c>
      <c r="C553" s="248" t="s">
        <v>375</v>
      </c>
      <c r="D553" s="496">
        <v>5788</v>
      </c>
      <c r="E553" s="497"/>
    </row>
    <row r="554" spans="1:7" ht="21.75" customHeight="1" x14ac:dyDescent="0.35">
      <c r="A554" s="44"/>
      <c r="B554" s="5">
        <v>2022</v>
      </c>
      <c r="C554" s="6" t="s">
        <v>632</v>
      </c>
      <c r="D554" s="680">
        <v>4165</v>
      </c>
      <c r="E554" s="497"/>
    </row>
    <row r="555" spans="1:7" ht="21.75" hidden="1" customHeight="1" x14ac:dyDescent="0.35">
      <c r="A555" s="399"/>
      <c r="B555" s="395">
        <v>2020</v>
      </c>
      <c r="C555" s="248"/>
      <c r="D555" s="496"/>
      <c r="E555" s="497"/>
    </row>
    <row r="556" spans="1:7" ht="21.75" customHeight="1" x14ac:dyDescent="0.35">
      <c r="A556" s="44"/>
      <c r="B556" s="735">
        <v>2023</v>
      </c>
      <c r="C556" s="736" t="s">
        <v>694</v>
      </c>
      <c r="D556" s="737">
        <v>5720</v>
      </c>
      <c r="E556" s="45"/>
    </row>
    <row r="557" spans="1:7" ht="21.75" customHeight="1" x14ac:dyDescent="0.35">
      <c r="A557" s="44"/>
      <c r="B557" s="5">
        <v>2024</v>
      </c>
      <c r="C557" s="6"/>
      <c r="D557" s="7"/>
      <c r="E557" s="45"/>
    </row>
    <row r="558" spans="1:7" ht="27.4" x14ac:dyDescent="0.35">
      <c r="A558" s="266" t="s">
        <v>376</v>
      </c>
      <c r="B558" s="267"/>
      <c r="C558" s="274"/>
      <c r="D558" s="290"/>
      <c r="E558" s="276"/>
    </row>
    <row r="559" spans="1:7" ht="21.75" customHeight="1" x14ac:dyDescent="0.35">
      <c r="A559" s="291" t="s">
        <v>377</v>
      </c>
      <c r="B559" s="267"/>
      <c r="C559" s="274"/>
      <c r="D559" s="290"/>
      <c r="E559" s="276"/>
    </row>
    <row r="560" spans="1:7" ht="21.75" customHeight="1" x14ac:dyDescent="0.35">
      <c r="A560" s="498"/>
      <c r="B560" s="641"/>
      <c r="C560" s="642"/>
      <c r="D560" s="643" t="s">
        <v>327</v>
      </c>
      <c r="E560" s="644"/>
      <c r="G560" s="67"/>
    </row>
    <row r="561" spans="1:5" ht="21.75" hidden="1" customHeight="1" x14ac:dyDescent="0.35">
      <c r="A561" s="30"/>
      <c r="B561" s="637">
        <v>1998</v>
      </c>
      <c r="C561" s="638" t="s">
        <v>378</v>
      </c>
      <c r="D561" s="639" t="s">
        <v>379</v>
      </c>
      <c r="E561" s="640"/>
    </row>
    <row r="562" spans="1:5" ht="21.75" hidden="1" customHeight="1" x14ac:dyDescent="0.35">
      <c r="A562" s="43"/>
      <c r="B562" s="500">
        <v>1999</v>
      </c>
      <c r="C562" s="501" t="s">
        <v>380</v>
      </c>
      <c r="D562" s="492" t="s">
        <v>381</v>
      </c>
      <c r="E562" s="502"/>
    </row>
    <row r="563" spans="1:5" ht="21.75" hidden="1" customHeight="1" x14ac:dyDescent="0.35">
      <c r="A563" s="80"/>
      <c r="B563" s="500">
        <v>2000</v>
      </c>
      <c r="C563" s="501" t="s">
        <v>382</v>
      </c>
      <c r="D563" s="492" t="s">
        <v>383</v>
      </c>
      <c r="E563" s="502"/>
    </row>
    <row r="564" spans="1:5" ht="21.75" hidden="1" customHeight="1" x14ac:dyDescent="0.35">
      <c r="A564" s="80"/>
      <c r="B564" s="500">
        <v>2001</v>
      </c>
      <c r="C564" s="501" t="s">
        <v>297</v>
      </c>
      <c r="D564" s="492" t="s">
        <v>384</v>
      </c>
      <c r="E564" s="502"/>
    </row>
    <row r="565" spans="1:5" ht="21.75" hidden="1" customHeight="1" x14ac:dyDescent="0.35">
      <c r="A565" s="34"/>
      <c r="B565" s="500">
        <v>2002</v>
      </c>
      <c r="C565" s="501" t="s">
        <v>385</v>
      </c>
      <c r="D565" s="492" t="s">
        <v>386</v>
      </c>
      <c r="E565" s="502"/>
    </row>
    <row r="566" spans="1:5" ht="21.75" hidden="1" customHeight="1" x14ac:dyDescent="0.35">
      <c r="A566" s="38"/>
      <c r="B566" s="500">
        <v>2003</v>
      </c>
      <c r="C566" s="501" t="s">
        <v>387</v>
      </c>
      <c r="D566" s="492" t="s">
        <v>388</v>
      </c>
      <c r="E566" s="502"/>
    </row>
    <row r="567" spans="1:5" ht="21.75" hidden="1" customHeight="1" x14ac:dyDescent="0.35">
      <c r="A567" s="34"/>
      <c r="B567" s="500">
        <v>2004</v>
      </c>
      <c r="C567" s="501" t="s">
        <v>289</v>
      </c>
      <c r="D567" s="492" t="s">
        <v>389</v>
      </c>
      <c r="E567" s="502"/>
    </row>
    <row r="568" spans="1:5" ht="21.75" hidden="1" customHeight="1" x14ac:dyDescent="0.35">
      <c r="A568" s="61"/>
      <c r="B568" s="490">
        <v>2005</v>
      </c>
      <c r="C568" s="503" t="s">
        <v>390</v>
      </c>
      <c r="D568" s="492" t="s">
        <v>391</v>
      </c>
      <c r="E568" s="504"/>
    </row>
    <row r="569" spans="1:5" ht="21.75" hidden="1" customHeight="1" x14ac:dyDescent="0.35">
      <c r="A569" s="65"/>
      <c r="B569" s="500">
        <v>2006</v>
      </c>
      <c r="C569" s="501" t="s">
        <v>392</v>
      </c>
      <c r="D569" s="492" t="s">
        <v>393</v>
      </c>
      <c r="E569" s="504"/>
    </row>
    <row r="570" spans="1:5" ht="21.75" hidden="1" customHeight="1" x14ac:dyDescent="0.35">
      <c r="A570" s="30"/>
      <c r="B570" s="500">
        <v>2007</v>
      </c>
      <c r="C570" s="501" t="s">
        <v>387</v>
      </c>
      <c r="D570" s="492" t="s">
        <v>394</v>
      </c>
      <c r="E570" s="504"/>
    </row>
    <row r="571" spans="1:5" ht="21.75" hidden="1" customHeight="1" x14ac:dyDescent="0.35">
      <c r="A571" s="43"/>
      <c r="B571" s="490">
        <v>2008</v>
      </c>
      <c r="C571" s="501" t="s">
        <v>387</v>
      </c>
      <c r="D571" s="492" t="s">
        <v>395</v>
      </c>
      <c r="E571" s="504"/>
    </row>
    <row r="572" spans="1:5" ht="21.75" hidden="1" customHeight="1" x14ac:dyDescent="0.35">
      <c r="A572" s="228"/>
      <c r="B572" s="490">
        <v>2009</v>
      </c>
      <c r="C572" s="505" t="s">
        <v>396</v>
      </c>
      <c r="D572" s="506" t="s">
        <v>397</v>
      </c>
      <c r="E572" s="398"/>
    </row>
    <row r="573" spans="1:5" ht="21.75" hidden="1" customHeight="1" x14ac:dyDescent="0.35">
      <c r="A573" s="228"/>
      <c r="B573" s="490">
        <v>2010</v>
      </c>
      <c r="C573" s="505" t="s">
        <v>398</v>
      </c>
      <c r="D573" s="507">
        <v>912.5</v>
      </c>
      <c r="E573" s="398"/>
    </row>
    <row r="574" spans="1:5" ht="21.75" hidden="1" customHeight="1" x14ac:dyDescent="0.35">
      <c r="B574" s="508">
        <v>2011</v>
      </c>
      <c r="C574" s="491" t="s">
        <v>399</v>
      </c>
      <c r="D574" s="397">
        <v>843</v>
      </c>
      <c r="E574" s="398"/>
    </row>
    <row r="575" spans="1:5" ht="21.75" hidden="1" customHeight="1" x14ac:dyDescent="0.35">
      <c r="A575" s="414"/>
      <c r="B575" s="509">
        <v>2012</v>
      </c>
      <c r="C575" s="510" t="s">
        <v>400</v>
      </c>
      <c r="D575" s="511" t="s">
        <v>401</v>
      </c>
      <c r="E575" s="512"/>
    </row>
    <row r="576" spans="1:5" ht="21.75" hidden="1" customHeight="1" x14ac:dyDescent="0.35">
      <c r="A576" s="518"/>
      <c r="B576" s="509">
        <v>2013</v>
      </c>
      <c r="C576" s="510" t="s">
        <v>402</v>
      </c>
      <c r="D576" s="511" t="s">
        <v>403</v>
      </c>
      <c r="E576" s="512"/>
    </row>
    <row r="577" spans="1:5" ht="21.75" hidden="1" customHeight="1" x14ac:dyDescent="0.35">
      <c r="A577" s="618"/>
      <c r="B577" s="513">
        <v>2014</v>
      </c>
      <c r="C577" s="514" t="s">
        <v>402</v>
      </c>
      <c r="D577" s="515" t="s">
        <v>404</v>
      </c>
      <c r="E577" s="516"/>
    </row>
    <row r="578" spans="1:5" ht="21.75" hidden="1" customHeight="1" x14ac:dyDescent="0.35">
      <c r="A578" s="44"/>
      <c r="B578" s="395">
        <v>2015</v>
      </c>
      <c r="C578" s="517" t="s">
        <v>405</v>
      </c>
      <c r="D578" s="397">
        <v>658</v>
      </c>
      <c r="E578" s="398"/>
    </row>
    <row r="579" spans="1:5" ht="21.75" customHeight="1" x14ac:dyDescent="0.35">
      <c r="B579" s="395">
        <v>2017</v>
      </c>
      <c r="C579" s="248" t="s">
        <v>406</v>
      </c>
      <c r="D579" s="397" t="s">
        <v>407</v>
      </c>
      <c r="E579" s="398"/>
    </row>
    <row r="580" spans="1:5" ht="21.75" customHeight="1" x14ac:dyDescent="0.35">
      <c r="A580" s="649" t="s">
        <v>408</v>
      </c>
      <c r="B580" s="347">
        <v>2018</v>
      </c>
      <c r="C580" s="348" t="s">
        <v>409</v>
      </c>
      <c r="D580" s="349">
        <v>586</v>
      </c>
      <c r="E580" s="398"/>
    </row>
    <row r="581" spans="1:5" ht="21.75" customHeight="1" x14ac:dyDescent="0.35">
      <c r="A581" s="649" t="s">
        <v>410</v>
      </c>
      <c r="B581" s="314">
        <v>2019</v>
      </c>
      <c r="C581" s="348" t="s">
        <v>411</v>
      </c>
      <c r="D581" s="315">
        <v>616.5</v>
      </c>
      <c r="E581" s="350"/>
    </row>
    <row r="582" spans="1:5" ht="21.75" customHeight="1" x14ac:dyDescent="0.35">
      <c r="A582" s="681"/>
      <c r="B582" s="314">
        <v>2020</v>
      </c>
      <c r="C582" s="348" t="s">
        <v>412</v>
      </c>
      <c r="D582" s="315">
        <v>312</v>
      </c>
      <c r="E582" s="350"/>
    </row>
    <row r="583" spans="1:5" ht="21.75" customHeight="1" x14ac:dyDescent="0.35">
      <c r="A583" s="44"/>
      <c r="B583" s="682">
        <v>2022</v>
      </c>
      <c r="C583" s="683" t="s">
        <v>633</v>
      </c>
      <c r="D583" s="680">
        <v>402</v>
      </c>
      <c r="E583" s="316"/>
    </row>
    <row r="584" spans="1:5" ht="21.75" hidden="1" customHeight="1" thickBot="1" x14ac:dyDescent="0.4">
      <c r="A584" s="317"/>
      <c r="B584" s="318">
        <v>2020</v>
      </c>
      <c r="C584" s="319"/>
      <c r="D584" s="320"/>
      <c r="E584" s="321"/>
    </row>
    <row r="585" spans="1:5" ht="21.75" customHeight="1" x14ac:dyDescent="0.35">
      <c r="A585" s="44"/>
      <c r="B585" s="735">
        <v>2023</v>
      </c>
      <c r="C585" s="736" t="s">
        <v>687</v>
      </c>
      <c r="D585" s="738"/>
      <c r="E585" s="698"/>
    </row>
    <row r="586" spans="1:5" ht="21.75" customHeight="1" x14ac:dyDescent="0.35">
      <c r="A586" s="44"/>
      <c r="B586" s="5">
        <v>2024</v>
      </c>
      <c r="C586" s="6"/>
      <c r="D586" s="697"/>
      <c r="E586" s="698"/>
    </row>
    <row r="587" spans="1:5" ht="27.75" customHeight="1" x14ac:dyDescent="0.35">
      <c r="A587" s="266" t="s">
        <v>413</v>
      </c>
      <c r="B587" s="267"/>
      <c r="C587" s="274"/>
      <c r="D587" s="290"/>
      <c r="E587" s="276"/>
    </row>
    <row r="588" spans="1:5" ht="21.75" customHeight="1" x14ac:dyDescent="0.35">
      <c r="A588" s="291" t="s">
        <v>414</v>
      </c>
      <c r="B588" s="267"/>
      <c r="C588" s="274"/>
      <c r="D588" s="290"/>
      <c r="E588" s="276"/>
    </row>
    <row r="589" spans="1:5" ht="21.75" customHeight="1" x14ac:dyDescent="0.35">
      <c r="A589" s="44"/>
      <c r="B589" s="300"/>
      <c r="C589" s="380"/>
      <c r="D589" s="550" t="s">
        <v>327</v>
      </c>
      <c r="E589" s="549"/>
    </row>
    <row r="590" spans="1:5" ht="21.75" hidden="1" customHeight="1" x14ac:dyDescent="0.35">
      <c r="A590" s="499"/>
      <c r="B590" s="303">
        <v>2013</v>
      </c>
      <c r="C590" s="380" t="s">
        <v>402</v>
      </c>
      <c r="D590" s="242" t="s">
        <v>403</v>
      </c>
      <c r="E590" s="305"/>
    </row>
    <row r="591" spans="1:5" ht="21.75" hidden="1" customHeight="1" x14ac:dyDescent="0.35">
      <c r="A591" s="400"/>
      <c r="B591" s="434">
        <v>2014</v>
      </c>
      <c r="C591" s="435" t="s">
        <v>402</v>
      </c>
      <c r="D591" s="436" t="s">
        <v>404</v>
      </c>
      <c r="E591" s="437"/>
    </row>
    <row r="592" spans="1:5" ht="21.75" hidden="1" customHeight="1" x14ac:dyDescent="0.35">
      <c r="A592" s="617"/>
      <c r="B592" s="324">
        <v>2015</v>
      </c>
      <c r="C592" s="307" t="s">
        <v>402</v>
      </c>
      <c r="D592" s="519" t="s">
        <v>415</v>
      </c>
      <c r="E592" s="520"/>
    </row>
    <row r="593" spans="1:5" ht="21.75" customHeight="1" x14ac:dyDescent="0.35">
      <c r="B593" s="395">
        <v>2017</v>
      </c>
      <c r="C593" s="248" t="s">
        <v>416</v>
      </c>
      <c r="D593" s="397" t="s">
        <v>417</v>
      </c>
      <c r="E593" s="398"/>
    </row>
    <row r="594" spans="1:5" ht="21.75" customHeight="1" x14ac:dyDescent="0.35">
      <c r="A594" s="649" t="s">
        <v>418</v>
      </c>
      <c r="B594" s="395">
        <v>2018</v>
      </c>
      <c r="C594" s="396" t="s">
        <v>419</v>
      </c>
      <c r="D594" s="397">
        <v>3802</v>
      </c>
      <c r="E594" s="398"/>
    </row>
    <row r="595" spans="1:5" ht="21.75" customHeight="1" x14ac:dyDescent="0.35">
      <c r="A595" s="649" t="s">
        <v>420</v>
      </c>
      <c r="B595" s="395">
        <v>2019</v>
      </c>
      <c r="C595" s="396" t="s">
        <v>421</v>
      </c>
      <c r="D595" s="397">
        <v>10296</v>
      </c>
      <c r="E595" s="398"/>
    </row>
    <row r="596" spans="1:5" ht="21.75" customHeight="1" x14ac:dyDescent="0.35">
      <c r="A596" s="649"/>
      <c r="B596" s="395">
        <v>2020</v>
      </c>
      <c r="C596" s="396" t="s">
        <v>422</v>
      </c>
      <c r="D596" s="397">
        <v>2487</v>
      </c>
      <c r="E596" s="398"/>
    </row>
    <row r="597" spans="1:5" ht="21.75" customHeight="1" x14ac:dyDescent="0.35">
      <c r="A597" s="499"/>
      <c r="B597" s="5">
        <v>2022</v>
      </c>
      <c r="C597" s="608" t="s">
        <v>634</v>
      </c>
      <c r="D597" s="680">
        <v>4506</v>
      </c>
      <c r="E597" s="398"/>
    </row>
    <row r="598" spans="1:5" ht="21.75" hidden="1" customHeight="1" x14ac:dyDescent="0.35">
      <c r="A598" s="399"/>
      <c r="B598" s="395">
        <v>2020</v>
      </c>
      <c r="C598" s="396"/>
      <c r="D598" s="397"/>
      <c r="E598" s="398"/>
    </row>
    <row r="599" spans="1:5" ht="21.75" customHeight="1" x14ac:dyDescent="0.35">
      <c r="A599" s="44"/>
      <c r="B599" s="735">
        <v>2023</v>
      </c>
      <c r="C599" s="736" t="s">
        <v>695</v>
      </c>
      <c r="D599" s="738">
        <v>8364</v>
      </c>
      <c r="E599" s="698"/>
    </row>
    <row r="600" spans="1:5" ht="21.75" customHeight="1" x14ac:dyDescent="0.35">
      <c r="A600" s="44"/>
      <c r="B600" s="5">
        <v>2024</v>
      </c>
      <c r="C600" s="6"/>
      <c r="D600" s="697"/>
      <c r="E600" s="698"/>
    </row>
    <row r="601" spans="1:5" ht="21.75" customHeight="1" x14ac:dyDescent="0.35">
      <c r="A601" s="547" t="s">
        <v>423</v>
      </c>
      <c r="B601" s="267"/>
      <c r="C601" s="274"/>
      <c r="D601" s="290"/>
      <c r="E601" s="276"/>
    </row>
    <row r="602" spans="1:5" ht="21.75" customHeight="1" x14ac:dyDescent="0.35">
      <c r="A602" s="291" t="s">
        <v>424</v>
      </c>
      <c r="B602" s="267"/>
      <c r="C602" s="274"/>
      <c r="D602" s="290"/>
      <c r="E602" s="276"/>
    </row>
    <row r="603" spans="1:5" ht="21.75" customHeight="1" x14ac:dyDescent="0.35">
      <c r="A603" s="44"/>
      <c r="B603" s="300"/>
      <c r="C603" s="380"/>
      <c r="D603" s="550" t="s">
        <v>327</v>
      </c>
      <c r="E603" s="549"/>
    </row>
    <row r="604" spans="1:5" ht="21.75" customHeight="1" x14ac:dyDescent="0.35">
      <c r="A604" s="44"/>
      <c r="B604" s="261">
        <v>2017</v>
      </c>
      <c r="C604" s="248" t="s">
        <v>425</v>
      </c>
      <c r="D604" s="548" t="s">
        <v>426</v>
      </c>
      <c r="E604" s="516"/>
    </row>
    <row r="605" spans="1:5" ht="21.75" customHeight="1" x14ac:dyDescent="0.35">
      <c r="A605" s="649" t="s">
        <v>427</v>
      </c>
      <c r="B605" s="261">
        <v>2018</v>
      </c>
      <c r="C605" s="248" t="s">
        <v>428</v>
      </c>
      <c r="D605" s="548">
        <v>960</v>
      </c>
      <c r="E605" s="516"/>
    </row>
    <row r="606" spans="1:5" ht="21.75" customHeight="1" x14ac:dyDescent="0.35">
      <c r="A606" s="650" t="s">
        <v>429</v>
      </c>
      <c r="B606" s="261">
        <v>2019</v>
      </c>
      <c r="C606" s="348" t="s">
        <v>430</v>
      </c>
      <c r="D606" s="548">
        <v>1578</v>
      </c>
      <c r="E606" s="516"/>
    </row>
    <row r="607" spans="1:5" ht="21.75" customHeight="1" x14ac:dyDescent="0.35">
      <c r="A607" s="684"/>
      <c r="B607" s="261">
        <v>2020</v>
      </c>
      <c r="C607" s="348" t="s">
        <v>431</v>
      </c>
      <c r="D607" s="548">
        <v>630</v>
      </c>
      <c r="E607" s="516"/>
    </row>
    <row r="608" spans="1:5" ht="21.75" customHeight="1" x14ac:dyDescent="0.35">
      <c r="A608" s="44"/>
      <c r="B608" s="5">
        <v>2022</v>
      </c>
      <c r="C608" s="608" t="s">
        <v>635</v>
      </c>
      <c r="D608" s="685">
        <v>1316.5</v>
      </c>
      <c r="E608" s="516"/>
    </row>
    <row r="609" spans="1:5" ht="21.75" hidden="1" customHeight="1" x14ac:dyDescent="0.35">
      <c r="A609" s="44"/>
      <c r="B609" s="261">
        <v>2020</v>
      </c>
      <c r="C609" s="248"/>
      <c r="D609" s="548"/>
      <c r="E609" s="516"/>
    </row>
    <row r="610" spans="1:5" ht="21.75" customHeight="1" x14ac:dyDescent="0.35">
      <c r="A610" s="44"/>
      <c r="B610" s="735">
        <v>2023</v>
      </c>
      <c r="C610" s="736" t="s">
        <v>696</v>
      </c>
      <c r="D610" s="738">
        <v>1607</v>
      </c>
      <c r="E610" s="698"/>
    </row>
    <row r="611" spans="1:5" ht="21.75" customHeight="1" x14ac:dyDescent="0.35">
      <c r="A611" s="44"/>
      <c r="B611" s="5">
        <v>2024</v>
      </c>
      <c r="C611" s="6"/>
      <c r="D611" s="697"/>
      <c r="E611" s="698"/>
    </row>
    <row r="612" spans="1:5" ht="27.4" x14ac:dyDescent="0.35">
      <c r="A612" s="266" t="s">
        <v>432</v>
      </c>
      <c r="B612" s="267"/>
      <c r="C612" s="274"/>
      <c r="D612" s="290"/>
      <c r="E612" s="276"/>
    </row>
    <row r="613" spans="1:5" ht="21.75" customHeight="1" x14ac:dyDescent="0.35">
      <c r="A613" s="291" t="s">
        <v>433</v>
      </c>
      <c r="B613" s="267"/>
      <c r="C613" s="274"/>
      <c r="D613" s="290"/>
      <c r="E613" s="279"/>
    </row>
    <row r="614" spans="1:5" ht="21.75" customHeight="1" x14ac:dyDescent="0.35">
      <c r="A614" s="204"/>
      <c r="B614" s="14"/>
      <c r="C614" s="15"/>
      <c r="D614" s="27" t="s">
        <v>327</v>
      </c>
      <c r="E614" s="16"/>
    </row>
    <row r="615" spans="1:5" ht="21.75" hidden="1" customHeight="1" x14ac:dyDescent="0.35">
      <c r="A615" s="203"/>
      <c r="B615" s="54">
        <v>2008</v>
      </c>
      <c r="C615" s="47" t="s">
        <v>434</v>
      </c>
      <c r="D615" s="53" t="s">
        <v>435</v>
      </c>
      <c r="E615" s="45"/>
    </row>
    <row r="616" spans="1:5" ht="21.75" hidden="1" customHeight="1" x14ac:dyDescent="0.35">
      <c r="A616" s="228"/>
      <c r="B616" s="224">
        <v>2009</v>
      </c>
      <c r="C616" s="225" t="s">
        <v>436</v>
      </c>
      <c r="D616" s="226" t="s">
        <v>437</v>
      </c>
      <c r="E616" s="227"/>
    </row>
    <row r="617" spans="1:5" ht="21.75" hidden="1" customHeight="1" x14ac:dyDescent="0.35">
      <c r="A617" s="198"/>
      <c r="B617" s="199">
        <v>2010</v>
      </c>
      <c r="C617" s="201" t="s">
        <v>434</v>
      </c>
      <c r="D617" s="202" t="s">
        <v>438</v>
      </c>
      <c r="E617" s="200"/>
    </row>
    <row r="618" spans="1:5" ht="21.75" hidden="1" customHeight="1" x14ac:dyDescent="0.35">
      <c r="A618" s="400"/>
      <c r="B618" s="303">
        <v>2011</v>
      </c>
      <c r="C618" s="304" t="s">
        <v>439</v>
      </c>
      <c r="D618" s="202" t="s">
        <v>440</v>
      </c>
      <c r="E618" s="305"/>
    </row>
    <row r="619" spans="1:5" ht="21.75" hidden="1" customHeight="1" x14ac:dyDescent="0.35">
      <c r="A619" s="228"/>
      <c r="B619" s="405">
        <v>2012</v>
      </c>
      <c r="C619" s="406" t="s">
        <v>441</v>
      </c>
      <c r="D619" s="407" t="s">
        <v>442</v>
      </c>
      <c r="E619" s="408"/>
    </row>
    <row r="620" spans="1:5" ht="21.75" hidden="1" customHeight="1" x14ac:dyDescent="0.35">
      <c r="A620" s="79"/>
      <c r="B620" s="401">
        <v>2013</v>
      </c>
      <c r="C620" s="402" t="s">
        <v>443</v>
      </c>
      <c r="D620" s="403" t="s">
        <v>444</v>
      </c>
      <c r="E620" s="404"/>
    </row>
    <row r="621" spans="1:5" ht="21.75" hidden="1" customHeight="1" x14ac:dyDescent="0.35">
      <c r="A621" s="616"/>
      <c r="B621" s="614">
        <v>2014</v>
      </c>
      <c r="C621" s="293" t="s">
        <v>445</v>
      </c>
      <c r="D621" s="615" t="s">
        <v>446</v>
      </c>
      <c r="E621" s="438"/>
    </row>
    <row r="622" spans="1:5" ht="21.75" hidden="1" customHeight="1" x14ac:dyDescent="0.35">
      <c r="A622" s="528"/>
      <c r="B622" s="324">
        <v>2015</v>
      </c>
      <c r="C622" s="307" t="s">
        <v>447</v>
      </c>
      <c r="D622" s="521" t="s">
        <v>448</v>
      </c>
      <c r="E622" s="520"/>
    </row>
    <row r="623" spans="1:5" ht="21.75" customHeight="1" x14ac:dyDescent="0.35">
      <c r="A623" s="528"/>
      <c r="B623" s="261">
        <v>2017</v>
      </c>
      <c r="C623" s="248" t="s">
        <v>449</v>
      </c>
      <c r="D623" s="521" t="s">
        <v>450</v>
      </c>
      <c r="E623" s="516"/>
    </row>
    <row r="624" spans="1:5" ht="21.75" customHeight="1" x14ac:dyDescent="0.35">
      <c r="A624" s="651" t="s">
        <v>418</v>
      </c>
      <c r="B624" s="261">
        <v>2018</v>
      </c>
      <c r="C624" s="248" t="s">
        <v>449</v>
      </c>
      <c r="D624" s="521" t="s">
        <v>451</v>
      </c>
      <c r="E624" s="516"/>
    </row>
    <row r="625" spans="1:6" ht="21.75" customHeight="1" x14ac:dyDescent="0.35">
      <c r="A625" s="652" t="s">
        <v>452</v>
      </c>
      <c r="B625" s="494">
        <v>2019</v>
      </c>
      <c r="C625" s="613" t="s">
        <v>453</v>
      </c>
      <c r="D625" s="495" t="s">
        <v>454</v>
      </c>
      <c r="E625" s="516"/>
    </row>
    <row r="626" spans="1:6" ht="21.75" customHeight="1" x14ac:dyDescent="0.35">
      <c r="A626" s="652"/>
      <c r="B626" s="261">
        <v>2020</v>
      </c>
      <c r="C626" s="248" t="s">
        <v>455</v>
      </c>
      <c r="D626" s="521" t="s">
        <v>456</v>
      </c>
      <c r="E626" s="516"/>
    </row>
    <row r="627" spans="1:6" ht="21.75" customHeight="1" x14ac:dyDescent="0.35">
      <c r="A627" s="655"/>
      <c r="B627" s="663">
        <v>2022</v>
      </c>
      <c r="C627" s="402" t="s">
        <v>636</v>
      </c>
      <c r="D627" s="521" t="s">
        <v>637</v>
      </c>
      <c r="E627" s="516"/>
    </row>
    <row r="628" spans="1:6" ht="21.75" hidden="1" customHeight="1" x14ac:dyDescent="0.35">
      <c r="A628" s="527"/>
      <c r="B628" s="523">
        <v>2020</v>
      </c>
      <c r="C628" s="524"/>
      <c r="D628" s="525"/>
      <c r="E628" s="526"/>
    </row>
    <row r="629" spans="1:6" ht="21.75" customHeight="1" x14ac:dyDescent="0.35">
      <c r="A629" s="79"/>
      <c r="B629" s="5">
        <v>2023</v>
      </c>
      <c r="C629" s="736" t="s">
        <v>453</v>
      </c>
      <c r="D629" s="737">
        <v>6450</v>
      </c>
      <c r="E629" s="698"/>
    </row>
    <row r="630" spans="1:6" ht="21.75" customHeight="1" x14ac:dyDescent="0.35">
      <c r="A630" s="79"/>
      <c r="B630" s="5">
        <v>2024</v>
      </c>
      <c r="C630" s="6"/>
      <c r="D630" s="7"/>
      <c r="E630" s="698"/>
    </row>
    <row r="631" spans="1:6" ht="27.4" x14ac:dyDescent="0.35">
      <c r="A631" s="266" t="s">
        <v>457</v>
      </c>
      <c r="B631" s="267"/>
      <c r="C631" s="274"/>
      <c r="D631" s="290"/>
      <c r="E631" s="276"/>
      <c r="F631" s="306"/>
    </row>
    <row r="632" spans="1:6" ht="21.75" customHeight="1" x14ac:dyDescent="0.35">
      <c r="A632" s="291" t="s">
        <v>458</v>
      </c>
      <c r="B632" s="267"/>
      <c r="C632" s="274"/>
      <c r="D632" s="290"/>
      <c r="E632" s="276"/>
    </row>
    <row r="633" spans="1:6" ht="21.75" hidden="1" customHeight="1" x14ac:dyDescent="0.35">
      <c r="A633" s="457"/>
      <c r="B633" s="46">
        <v>2009</v>
      </c>
      <c r="C633" s="47" t="s">
        <v>459</v>
      </c>
      <c r="D633" s="530"/>
      <c r="E633" s="531"/>
    </row>
    <row r="634" spans="1:6" ht="21.75" hidden="1" customHeight="1" x14ac:dyDescent="0.35">
      <c r="A634" s="43"/>
      <c r="B634" s="46">
        <v>2010</v>
      </c>
      <c r="C634" s="532" t="s">
        <v>460</v>
      </c>
      <c r="D634" s="530"/>
      <c r="E634" s="531"/>
    </row>
    <row r="635" spans="1:6" ht="21.75" hidden="1" customHeight="1" x14ac:dyDescent="0.35">
      <c r="A635" s="43"/>
      <c r="B635" s="46">
        <v>2011</v>
      </c>
      <c r="C635" s="533" t="s">
        <v>461</v>
      </c>
      <c r="D635" s="530"/>
      <c r="E635" s="531"/>
    </row>
    <row r="636" spans="1:6" ht="23.25" hidden="1" customHeight="1" x14ac:dyDescent="0.35">
      <c r="A636" s="43"/>
      <c r="B636" s="46">
        <v>2012</v>
      </c>
      <c r="C636" s="702" t="s">
        <v>462</v>
      </c>
      <c r="D636" s="702"/>
      <c r="E636" s="703"/>
    </row>
    <row r="637" spans="1:6" ht="23.25" hidden="1" customHeight="1" x14ac:dyDescent="0.35">
      <c r="A637" s="43"/>
      <c r="B637" s="46">
        <v>2013</v>
      </c>
      <c r="C637" s="702" t="s">
        <v>463</v>
      </c>
      <c r="D637" s="702"/>
      <c r="E637" s="703"/>
    </row>
    <row r="638" spans="1:6" ht="23.25" hidden="1" customHeight="1" x14ac:dyDescent="0.35">
      <c r="A638" s="43"/>
      <c r="B638" s="46">
        <v>2014</v>
      </c>
      <c r="C638" s="702" t="s">
        <v>464</v>
      </c>
      <c r="D638" s="711"/>
      <c r="E638" s="712"/>
    </row>
    <row r="639" spans="1:6" ht="23.25" hidden="1" customHeight="1" x14ac:dyDescent="0.35">
      <c r="A639" s="43"/>
      <c r="B639" s="46">
        <v>2015</v>
      </c>
      <c r="C639" s="702" t="s">
        <v>465</v>
      </c>
      <c r="D639" s="702"/>
      <c r="E639" s="703"/>
    </row>
    <row r="640" spans="1:6" ht="23.25" customHeight="1" x14ac:dyDescent="0.35">
      <c r="A640" s="43"/>
      <c r="B640" s="46">
        <v>2016</v>
      </c>
      <c r="C640" s="702" t="s">
        <v>466</v>
      </c>
      <c r="D640" s="702"/>
      <c r="E640" s="703"/>
    </row>
    <row r="641" spans="1:5" ht="23.25" customHeight="1" x14ac:dyDescent="0.35">
      <c r="A641" s="43"/>
      <c r="B641" s="326">
        <v>2017</v>
      </c>
      <c r="C641" s="713" t="s">
        <v>467</v>
      </c>
      <c r="D641" s="713"/>
      <c r="E641" s="714"/>
    </row>
    <row r="642" spans="1:5" ht="23.25" customHeight="1" x14ac:dyDescent="0.35">
      <c r="A642" s="198"/>
      <c r="B642" s="46">
        <v>2018</v>
      </c>
      <c r="C642" s="702" t="s">
        <v>468</v>
      </c>
      <c r="D642" s="702"/>
      <c r="E642" s="703"/>
    </row>
    <row r="643" spans="1:5" ht="23.25" customHeight="1" thickBot="1" x14ac:dyDescent="0.4">
      <c r="A643" s="439"/>
      <c r="B643" s="233">
        <v>2019</v>
      </c>
      <c r="C643" s="715" t="s">
        <v>469</v>
      </c>
      <c r="D643" s="715"/>
      <c r="E643" s="716"/>
    </row>
    <row r="644" spans="1:5" ht="23.25" customHeight="1" x14ac:dyDescent="0.35">
      <c r="A644" s="43"/>
      <c r="B644" s="625">
        <v>2020</v>
      </c>
      <c r="C644" s="704" t="s">
        <v>470</v>
      </c>
      <c r="D644" s="704"/>
      <c r="E644" s="705"/>
    </row>
    <row r="645" spans="1:5" ht="23.25" customHeight="1" x14ac:dyDescent="0.35">
      <c r="A645" s="529"/>
      <c r="B645" s="167">
        <v>2022</v>
      </c>
      <c r="C645" s="702" t="s">
        <v>638</v>
      </c>
      <c r="D645" s="702"/>
      <c r="E645" s="703"/>
    </row>
    <row r="646" spans="1:5" ht="23.25" customHeight="1" x14ac:dyDescent="0.35">
      <c r="A646" s="739"/>
      <c r="B646" s="5">
        <v>2023</v>
      </c>
      <c r="C646" s="740" t="s">
        <v>672</v>
      </c>
      <c r="D646" s="740"/>
      <c r="E646" s="740"/>
    </row>
    <row r="647" spans="1:5" ht="21.75" customHeight="1" x14ac:dyDescent="0.35">
      <c r="A647" s="67"/>
      <c r="B647" s="741">
        <v>2024</v>
      </c>
      <c r="C647" s="6"/>
      <c r="D647" s="93"/>
    </row>
    <row r="648" spans="1:5" ht="21.75" customHeight="1" x14ac:dyDescent="0.35">
      <c r="A648" s="67"/>
      <c r="B648" s="5"/>
      <c r="C648" s="6"/>
      <c r="D648" s="7"/>
    </row>
    <row r="649" spans="1:5" ht="21.75" customHeight="1" x14ac:dyDescent="0.35">
      <c r="B649" s="5"/>
      <c r="C649" s="6"/>
      <c r="D649" s="7"/>
    </row>
  </sheetData>
  <mergeCells count="13">
    <mergeCell ref="C645:E645"/>
    <mergeCell ref="C644:E644"/>
    <mergeCell ref="D498:D499"/>
    <mergeCell ref="E498:E499"/>
    <mergeCell ref="A1:E1"/>
    <mergeCell ref="C636:E636"/>
    <mergeCell ref="C637:E637"/>
    <mergeCell ref="C638:E638"/>
    <mergeCell ref="C639:E639"/>
    <mergeCell ref="C640:E640"/>
    <mergeCell ref="C641:E641"/>
    <mergeCell ref="C642:E642"/>
    <mergeCell ref="C643:E643"/>
  </mergeCells>
  <phoneticPr fontId="0" type="noConversion"/>
  <pageMargins left="0.19685039370078741" right="0" top="0.78740157480314965" bottom="0" header="0.31496062992125984" footer="0"/>
  <pageSetup paperSize="9" scale="84" fitToHeight="4" orientation="portrait" r:id="rId1"/>
  <headerFooter alignWithMargins="0">
    <oddHeader>&amp;C&amp;"Arial,Italic"&amp;28Keswick 2 Barrow : Recent Cupwinners</oddHeader>
  </headerFooter>
  <rowBreaks count="7" manualBreakCount="7">
    <brk id="40" max="16383" man="1"/>
    <brk id="62" max="16383" man="1"/>
    <brk id="84" max="16383" man="1"/>
    <brk id="92" max="16383" man="1"/>
    <brk id="95" max="16383" man="1"/>
    <brk id="143" max="16383" man="1"/>
    <brk id="1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G63"/>
  <sheetViews>
    <sheetView topLeftCell="A41" zoomScaleNormal="100" zoomScaleSheetLayoutView="100" workbookViewId="0">
      <selection activeCell="C63" sqref="C63"/>
    </sheetView>
  </sheetViews>
  <sheetFormatPr defaultColWidth="9.1328125" defaultRowHeight="13.15" x14ac:dyDescent="0.35"/>
  <cols>
    <col min="1" max="1" width="18.19921875" style="134" customWidth="1"/>
    <col min="2" max="2" width="29.19921875" style="115" customWidth="1"/>
    <col min="3" max="3" width="48.6640625" style="115" customWidth="1"/>
    <col min="4" max="4" width="9.1328125" style="115" hidden="1" customWidth="1"/>
    <col min="5" max="16384" width="9.1328125" style="115"/>
  </cols>
  <sheetData>
    <row r="1" spans="1:5" s="111" customFormat="1" ht="25.5" customHeight="1" thickBot="1" x14ac:dyDescent="0.4">
      <c r="A1" s="108" t="s">
        <v>1</v>
      </c>
      <c r="B1" s="109" t="s">
        <v>471</v>
      </c>
      <c r="C1" s="110" t="s">
        <v>472</v>
      </c>
    </row>
    <row r="2" spans="1:5" ht="17.25" customHeight="1" x14ac:dyDescent="0.35">
      <c r="A2" s="112">
        <v>1967</v>
      </c>
      <c r="B2" s="113" t="s">
        <v>135</v>
      </c>
      <c r="C2" s="114"/>
    </row>
    <row r="3" spans="1:5" ht="17.25" customHeight="1" x14ac:dyDescent="0.35">
      <c r="A3" s="112">
        <v>1968</v>
      </c>
      <c r="B3" s="113" t="s">
        <v>136</v>
      </c>
      <c r="C3" s="114"/>
    </row>
    <row r="4" spans="1:5" ht="17.25" customHeight="1" x14ac:dyDescent="0.35">
      <c r="A4" s="116">
        <v>1969</v>
      </c>
      <c r="B4" s="113"/>
      <c r="C4" s="114" t="s">
        <v>137</v>
      </c>
    </row>
    <row r="5" spans="1:5" ht="17.25" customHeight="1" x14ac:dyDescent="0.35">
      <c r="A5" s="112">
        <v>1970</v>
      </c>
      <c r="B5" s="113" t="s">
        <v>138</v>
      </c>
      <c r="C5" s="114"/>
    </row>
    <row r="6" spans="1:5" ht="17.25" customHeight="1" x14ac:dyDescent="0.35">
      <c r="A6" s="116">
        <v>1971</v>
      </c>
      <c r="B6" s="113"/>
      <c r="C6" s="114" t="s">
        <v>139</v>
      </c>
    </row>
    <row r="7" spans="1:5" ht="17.25" customHeight="1" x14ac:dyDescent="0.35">
      <c r="A7" s="116">
        <v>1972</v>
      </c>
      <c r="B7" s="113"/>
      <c r="C7" s="114" t="s">
        <v>140</v>
      </c>
    </row>
    <row r="8" spans="1:5" ht="17.25" customHeight="1" x14ac:dyDescent="0.35">
      <c r="A8" s="116">
        <v>1973</v>
      </c>
      <c r="B8" s="113"/>
      <c r="C8" s="114" t="s">
        <v>141</v>
      </c>
    </row>
    <row r="9" spans="1:5" ht="17.25" customHeight="1" x14ac:dyDescent="0.35">
      <c r="A9" s="116">
        <v>1974</v>
      </c>
      <c r="B9" s="113"/>
      <c r="C9" s="114" t="s">
        <v>141</v>
      </c>
    </row>
    <row r="10" spans="1:5" ht="17.25" customHeight="1" x14ac:dyDescent="0.35">
      <c r="A10" s="112">
        <v>1975</v>
      </c>
      <c r="B10" s="113" t="s">
        <v>142</v>
      </c>
      <c r="C10" s="114"/>
    </row>
    <row r="11" spans="1:5" ht="17.25" customHeight="1" x14ac:dyDescent="0.35">
      <c r="A11" s="116">
        <v>1976</v>
      </c>
      <c r="B11" s="113"/>
      <c r="C11" s="114" t="s">
        <v>141</v>
      </c>
    </row>
    <row r="12" spans="1:5" ht="17.25" customHeight="1" x14ac:dyDescent="0.35">
      <c r="A12" s="112">
        <v>1977</v>
      </c>
      <c r="B12" s="113" t="s">
        <v>143</v>
      </c>
      <c r="C12" s="114"/>
    </row>
    <row r="13" spans="1:5" ht="17.25" customHeight="1" x14ac:dyDescent="0.35">
      <c r="A13" s="116">
        <v>1978</v>
      </c>
      <c r="B13" s="113"/>
      <c r="C13" s="114" t="s">
        <v>144</v>
      </c>
      <c r="E13" s="117"/>
    </row>
    <row r="14" spans="1:5" ht="17.25" customHeight="1" x14ac:dyDescent="0.35">
      <c r="A14" s="116">
        <v>1979</v>
      </c>
      <c r="B14" s="113"/>
      <c r="C14" s="118" t="s">
        <v>473</v>
      </c>
      <c r="E14" s="119"/>
    </row>
    <row r="15" spans="1:5" ht="17.25" customHeight="1" x14ac:dyDescent="0.35">
      <c r="A15" s="116">
        <v>1980</v>
      </c>
      <c r="B15" s="113"/>
      <c r="C15" s="114" t="s">
        <v>146</v>
      </c>
    </row>
    <row r="16" spans="1:5" ht="17.25" customHeight="1" x14ac:dyDescent="0.35">
      <c r="A16" s="116">
        <v>1981</v>
      </c>
      <c r="B16" s="113"/>
      <c r="C16" s="114" t="s">
        <v>139</v>
      </c>
    </row>
    <row r="17" spans="1:7" ht="17.25" customHeight="1" x14ac:dyDescent="0.35">
      <c r="A17" s="116">
        <v>1982</v>
      </c>
      <c r="B17" s="113"/>
      <c r="C17" s="114" t="s">
        <v>147</v>
      </c>
    </row>
    <row r="18" spans="1:7" ht="17.25" customHeight="1" x14ac:dyDescent="0.35">
      <c r="A18" s="116">
        <v>1983</v>
      </c>
      <c r="B18" s="113"/>
      <c r="C18" s="114" t="s">
        <v>147</v>
      </c>
    </row>
    <row r="19" spans="1:7" ht="17.25" customHeight="1" x14ac:dyDescent="0.35">
      <c r="A19" s="116">
        <v>1984</v>
      </c>
      <c r="B19" s="113"/>
      <c r="C19" s="114" t="s">
        <v>147</v>
      </c>
    </row>
    <row r="20" spans="1:7" ht="17.25" customHeight="1" x14ac:dyDescent="0.35">
      <c r="A20" s="116">
        <v>1985</v>
      </c>
      <c r="B20" s="113"/>
      <c r="C20" s="114" t="s">
        <v>148</v>
      </c>
    </row>
    <row r="21" spans="1:7" ht="17.25" customHeight="1" x14ac:dyDescent="0.35">
      <c r="A21" s="112">
        <v>1986</v>
      </c>
      <c r="B21" s="113" t="s">
        <v>474</v>
      </c>
      <c r="C21" s="114"/>
    </row>
    <row r="22" spans="1:7" ht="17.25" customHeight="1" x14ac:dyDescent="0.35">
      <c r="A22" s="116">
        <v>1987</v>
      </c>
      <c r="B22" s="113"/>
      <c r="C22" s="114" t="s">
        <v>147</v>
      </c>
    </row>
    <row r="23" spans="1:7" ht="17.25" customHeight="1" x14ac:dyDescent="0.35">
      <c r="A23" s="116">
        <v>1988</v>
      </c>
      <c r="B23" s="113"/>
      <c r="C23" s="114" t="s">
        <v>147</v>
      </c>
    </row>
    <row r="24" spans="1:7" ht="17.25" customHeight="1" x14ac:dyDescent="0.35">
      <c r="A24" s="116">
        <v>1989</v>
      </c>
      <c r="B24" s="113"/>
      <c r="C24" s="114" t="s">
        <v>147</v>
      </c>
    </row>
    <row r="25" spans="1:7" ht="17.25" customHeight="1" x14ac:dyDescent="0.35">
      <c r="A25" s="116">
        <v>1990</v>
      </c>
      <c r="B25" s="113"/>
      <c r="C25" s="114" t="s">
        <v>150</v>
      </c>
    </row>
    <row r="26" spans="1:7" ht="17.25" customHeight="1" x14ac:dyDescent="0.35">
      <c r="A26" s="116">
        <v>1991</v>
      </c>
      <c r="B26" s="113"/>
      <c r="C26" s="114" t="s">
        <v>475</v>
      </c>
    </row>
    <row r="27" spans="1:7" ht="17.25" customHeight="1" x14ac:dyDescent="0.35">
      <c r="A27" s="112">
        <v>1992</v>
      </c>
      <c r="B27" s="113" t="s">
        <v>476</v>
      </c>
      <c r="C27" s="114"/>
    </row>
    <row r="28" spans="1:7" ht="17.25" customHeight="1" x14ac:dyDescent="0.35">
      <c r="A28" s="112">
        <v>1993</v>
      </c>
      <c r="B28" s="113" t="s">
        <v>476</v>
      </c>
      <c r="C28" s="114"/>
    </row>
    <row r="29" spans="1:7" ht="17.25" customHeight="1" x14ac:dyDescent="0.35">
      <c r="A29" s="112">
        <v>1994</v>
      </c>
      <c r="B29" s="113" t="s">
        <v>152</v>
      </c>
      <c r="C29" s="114"/>
      <c r="G29" s="120"/>
    </row>
    <row r="30" spans="1:7" ht="17.25" customHeight="1" x14ac:dyDescent="0.35">
      <c r="A30" s="116">
        <v>1995</v>
      </c>
      <c r="B30" s="113"/>
      <c r="C30" s="114" t="s">
        <v>153</v>
      </c>
    </row>
    <row r="31" spans="1:7" ht="17.25" customHeight="1" x14ac:dyDescent="0.35">
      <c r="A31" s="116">
        <v>1996</v>
      </c>
      <c r="B31" s="113"/>
      <c r="C31" s="114" t="s">
        <v>154</v>
      </c>
    </row>
    <row r="32" spans="1:7" ht="17.25" customHeight="1" x14ac:dyDescent="0.35">
      <c r="A32" s="116">
        <v>1997</v>
      </c>
      <c r="B32" s="113"/>
      <c r="C32" s="114" t="s">
        <v>477</v>
      </c>
    </row>
    <row r="33" spans="1:3" ht="17.25" customHeight="1" x14ac:dyDescent="0.35">
      <c r="A33" s="116">
        <v>1998</v>
      </c>
      <c r="B33" s="113"/>
      <c r="C33" s="114" t="s">
        <v>156</v>
      </c>
    </row>
    <row r="34" spans="1:3" ht="17.25" customHeight="1" x14ac:dyDescent="0.35">
      <c r="A34" s="116">
        <v>1999</v>
      </c>
      <c r="B34" s="113"/>
      <c r="C34" s="114" t="s">
        <v>157</v>
      </c>
    </row>
    <row r="35" spans="1:3" ht="17.25" customHeight="1" x14ac:dyDescent="0.35">
      <c r="A35" s="116">
        <v>2000</v>
      </c>
      <c r="B35" s="121"/>
      <c r="C35" s="114" t="s">
        <v>158</v>
      </c>
    </row>
    <row r="36" spans="1:3" ht="17.25" customHeight="1" x14ac:dyDescent="0.35">
      <c r="A36" s="116">
        <v>2001</v>
      </c>
      <c r="B36" s="113"/>
      <c r="C36" s="114" t="s">
        <v>478</v>
      </c>
    </row>
    <row r="37" spans="1:3" ht="17.25" customHeight="1" x14ac:dyDescent="0.35">
      <c r="A37" s="116">
        <v>2002</v>
      </c>
      <c r="B37" s="113"/>
      <c r="C37" s="114" t="s">
        <v>478</v>
      </c>
    </row>
    <row r="38" spans="1:3" ht="17.25" customHeight="1" x14ac:dyDescent="0.35">
      <c r="A38" s="116">
        <v>2003</v>
      </c>
      <c r="B38" s="113"/>
      <c r="C38" s="114" t="s">
        <v>478</v>
      </c>
    </row>
    <row r="39" spans="1:3" ht="17.25" customHeight="1" x14ac:dyDescent="0.35">
      <c r="A39" s="116">
        <v>2004</v>
      </c>
      <c r="B39" s="113"/>
      <c r="C39" s="114" t="s">
        <v>478</v>
      </c>
    </row>
    <row r="40" spans="1:3" ht="17.25" customHeight="1" x14ac:dyDescent="0.35">
      <c r="A40" s="116">
        <v>2005</v>
      </c>
      <c r="B40" s="113"/>
      <c r="C40" s="114" t="s">
        <v>478</v>
      </c>
    </row>
    <row r="41" spans="1:3" ht="17.25" customHeight="1" x14ac:dyDescent="0.35">
      <c r="A41" s="112">
        <v>2006</v>
      </c>
      <c r="B41" s="113" t="s">
        <v>160</v>
      </c>
      <c r="C41" s="114"/>
    </row>
    <row r="42" spans="1:3" ht="17.25" customHeight="1" x14ac:dyDescent="0.35">
      <c r="A42" s="116">
        <v>2007</v>
      </c>
      <c r="B42" s="122"/>
      <c r="C42" s="114" t="s">
        <v>478</v>
      </c>
    </row>
    <row r="43" spans="1:3" ht="17.25" customHeight="1" x14ac:dyDescent="0.35">
      <c r="A43" s="116">
        <v>2008</v>
      </c>
      <c r="B43" s="122"/>
      <c r="C43" s="114" t="s">
        <v>478</v>
      </c>
    </row>
    <row r="44" spans="1:3" ht="17.25" customHeight="1" x14ac:dyDescent="0.35">
      <c r="A44" s="116">
        <v>2009</v>
      </c>
      <c r="B44" s="123"/>
      <c r="C44" s="114" t="s">
        <v>161</v>
      </c>
    </row>
    <row r="45" spans="1:3" ht="17.25" customHeight="1" x14ac:dyDescent="0.35">
      <c r="A45" s="116">
        <v>2010</v>
      </c>
      <c r="B45" s="113"/>
      <c r="C45" s="114" t="s">
        <v>478</v>
      </c>
    </row>
    <row r="46" spans="1:3" ht="17.25" customHeight="1" x14ac:dyDescent="0.35">
      <c r="A46" s="116">
        <v>2011</v>
      </c>
      <c r="B46" s="122"/>
      <c r="C46" s="114" t="s">
        <v>162</v>
      </c>
    </row>
    <row r="47" spans="1:3" ht="17.25" customHeight="1" x14ac:dyDescent="0.35">
      <c r="A47" s="361">
        <v>2012</v>
      </c>
      <c r="B47" s="122"/>
      <c r="C47" s="114" t="s">
        <v>163</v>
      </c>
    </row>
    <row r="48" spans="1:3" ht="17.25" customHeight="1" x14ac:dyDescent="0.35">
      <c r="A48" s="361">
        <v>2013</v>
      </c>
      <c r="B48" s="122"/>
      <c r="C48" s="114" t="s">
        <v>163</v>
      </c>
    </row>
    <row r="49" spans="1:3" ht="17.25" customHeight="1" x14ac:dyDescent="0.35">
      <c r="A49" s="361">
        <v>2014</v>
      </c>
      <c r="B49" s="122"/>
      <c r="C49" s="114" t="s">
        <v>163</v>
      </c>
    </row>
    <row r="50" spans="1:3" ht="17.25" customHeight="1" x14ac:dyDescent="0.35">
      <c r="A50" s="361">
        <v>2015</v>
      </c>
      <c r="B50" s="122"/>
      <c r="C50" s="114" t="s">
        <v>164</v>
      </c>
    </row>
    <row r="51" spans="1:3" ht="17.25" customHeight="1" x14ac:dyDescent="0.35">
      <c r="A51" s="361">
        <v>2016</v>
      </c>
      <c r="B51" s="122"/>
      <c r="C51" s="114" t="s">
        <v>479</v>
      </c>
    </row>
    <row r="52" spans="1:3" ht="17.25" customHeight="1" x14ac:dyDescent="0.35">
      <c r="A52" s="361">
        <v>2017</v>
      </c>
      <c r="B52" s="122"/>
      <c r="C52" s="114" t="s">
        <v>166</v>
      </c>
    </row>
    <row r="53" spans="1:3" ht="18" customHeight="1" x14ac:dyDescent="0.35">
      <c r="A53" s="223">
        <v>2018</v>
      </c>
      <c r="B53" s="122"/>
      <c r="C53" s="114" t="s">
        <v>169</v>
      </c>
    </row>
    <row r="54" spans="1:3" ht="18" customHeight="1" x14ac:dyDescent="0.35">
      <c r="A54" s="223">
        <v>2019</v>
      </c>
      <c r="B54" s="122"/>
      <c r="C54" s="114" t="s">
        <v>169</v>
      </c>
    </row>
    <row r="55" spans="1:3" ht="18" customHeight="1" x14ac:dyDescent="0.35">
      <c r="A55" s="223">
        <v>2020</v>
      </c>
      <c r="C55" s="114" t="s">
        <v>169</v>
      </c>
    </row>
    <row r="56" spans="1:3" ht="18" customHeight="1" x14ac:dyDescent="0.35">
      <c r="A56" s="223">
        <v>2021</v>
      </c>
      <c r="B56" s="113" t="s">
        <v>173</v>
      </c>
    </row>
    <row r="57" spans="1:3" ht="18" customHeight="1" x14ac:dyDescent="0.35">
      <c r="A57" s="223">
        <v>2022</v>
      </c>
      <c r="B57" s="113" t="s">
        <v>173</v>
      </c>
    </row>
    <row r="58" spans="1:3" ht="18" customHeight="1" x14ac:dyDescent="0.35">
      <c r="A58" s="223">
        <v>2023</v>
      </c>
      <c r="B58" s="113"/>
      <c r="C58" s="114" t="s">
        <v>641</v>
      </c>
    </row>
    <row r="59" spans="1:3" ht="18" customHeight="1" x14ac:dyDescent="0.35">
      <c r="A59" s="223">
        <v>2024</v>
      </c>
      <c r="B59" s="113"/>
      <c r="C59" s="114" t="s">
        <v>698</v>
      </c>
    </row>
    <row r="60" spans="1:3" ht="27.75" customHeight="1" thickBot="1" x14ac:dyDescent="0.4">
      <c r="A60" s="717" t="s">
        <v>480</v>
      </c>
      <c r="B60" s="718"/>
      <c r="C60" s="719"/>
    </row>
    <row r="61" spans="1:3" ht="5.25" customHeight="1" x14ac:dyDescent="0.35">
      <c r="A61" s="124"/>
      <c r="B61" s="125"/>
      <c r="C61" s="126"/>
    </row>
    <row r="62" spans="1:3" s="130" customFormat="1" ht="25.15" x14ac:dyDescent="0.35">
      <c r="A62" s="127" t="s">
        <v>481</v>
      </c>
      <c r="B62" s="128" t="s">
        <v>642</v>
      </c>
      <c r="C62" s="129" t="s">
        <v>699</v>
      </c>
    </row>
    <row r="63" spans="1:3" ht="5.25" customHeight="1" thickBot="1" x14ac:dyDescent="0.4">
      <c r="A63" s="131"/>
      <c r="B63" s="132"/>
      <c r="C63" s="133"/>
    </row>
  </sheetData>
  <mergeCells count="1">
    <mergeCell ref="A60:C60"/>
  </mergeCells>
  <pageMargins left="1.1417322834645669" right="0.31496062992125984" top="0.74803149606299213" bottom="7.874015748031496E-2" header="0.19685039370078741" footer="0"/>
  <pageSetup paperSize="9" scale="80" orientation="portrait" horizontalDpi="360" verticalDpi="360" r:id="rId1"/>
  <headerFooter>
    <oddHeader>&amp;C&amp;"Arial,Bold"&amp;16Keswick 2 Barrow: Resolution Cup Winners
&amp;"Arial,Bold Italic"The Heart of the K2B Competition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71"/>
  <sheetViews>
    <sheetView tabSelected="1" topLeftCell="A36" workbookViewId="0">
      <selection activeCell="H74" sqref="H74"/>
    </sheetView>
  </sheetViews>
  <sheetFormatPr defaultRowHeight="12.75" x14ac:dyDescent="0.35"/>
  <cols>
    <col min="9" max="9" width="10.19921875" customWidth="1"/>
  </cols>
  <sheetData>
    <row r="2" spans="1:9" ht="15" x14ac:dyDescent="0.4">
      <c r="A2" s="724" t="s">
        <v>482</v>
      </c>
      <c r="B2" s="724"/>
      <c r="C2" s="724"/>
      <c r="D2" s="724"/>
      <c r="E2" s="724"/>
      <c r="F2" s="724"/>
      <c r="G2" s="724"/>
      <c r="H2" s="724"/>
      <c r="I2" s="724"/>
    </row>
    <row r="3" spans="1:9" ht="13.15" thickBot="1" x14ac:dyDescent="0.4"/>
    <row r="4" spans="1:9" ht="51.4" thickBot="1" x14ac:dyDescent="0.4">
      <c r="A4" s="551" t="s">
        <v>1</v>
      </c>
      <c r="B4" s="552" t="s">
        <v>483</v>
      </c>
      <c r="C4" s="571" t="s">
        <v>484</v>
      </c>
      <c r="D4" s="571" t="s">
        <v>485</v>
      </c>
      <c r="E4" s="720" t="s">
        <v>486</v>
      </c>
      <c r="F4" s="721"/>
      <c r="G4" s="722" t="s">
        <v>487</v>
      </c>
      <c r="H4" s="723"/>
      <c r="I4" s="589" t="s">
        <v>488</v>
      </c>
    </row>
    <row r="5" spans="1:9" ht="38.65" thickBot="1" x14ac:dyDescent="0.4">
      <c r="A5" s="553"/>
      <c r="B5" s="554" t="s">
        <v>489</v>
      </c>
      <c r="C5" s="572"/>
      <c r="D5" s="572"/>
      <c r="E5" s="588" t="s">
        <v>490</v>
      </c>
      <c r="F5" s="588" t="s">
        <v>491</v>
      </c>
      <c r="G5" s="591" t="s">
        <v>490</v>
      </c>
      <c r="H5" s="591" t="s">
        <v>491</v>
      </c>
      <c r="I5" s="590"/>
    </row>
    <row r="6" spans="1:9" x14ac:dyDescent="0.35">
      <c r="A6" s="555">
        <v>1967</v>
      </c>
      <c r="B6" s="556">
        <v>86</v>
      </c>
      <c r="C6" s="557"/>
      <c r="D6" s="557"/>
      <c r="E6" s="574">
        <v>0</v>
      </c>
      <c r="F6" s="575">
        <v>0</v>
      </c>
      <c r="G6" s="592">
        <v>0</v>
      </c>
      <c r="H6" s="592">
        <v>0</v>
      </c>
      <c r="I6" s="584">
        <f t="shared" ref="I6:I22" si="0">SUM(E6/B6)</f>
        <v>0</v>
      </c>
    </row>
    <row r="7" spans="1:9" x14ac:dyDescent="0.35">
      <c r="A7" s="558">
        <v>1968</v>
      </c>
      <c r="B7" s="559">
        <v>120</v>
      </c>
      <c r="C7" s="560"/>
      <c r="D7" s="560"/>
      <c r="E7" s="576">
        <v>0</v>
      </c>
      <c r="F7" s="577">
        <f>SUM(F6+E7)</f>
        <v>0</v>
      </c>
      <c r="G7" s="593">
        <v>0</v>
      </c>
      <c r="H7" s="593">
        <v>0</v>
      </c>
      <c r="I7" s="585">
        <f t="shared" si="0"/>
        <v>0</v>
      </c>
    </row>
    <row r="8" spans="1:9" x14ac:dyDescent="0.35">
      <c r="A8" s="558">
        <v>1969</v>
      </c>
      <c r="B8" s="559">
        <v>192</v>
      </c>
      <c r="C8" s="560"/>
      <c r="D8" s="560"/>
      <c r="E8" s="576">
        <v>1100</v>
      </c>
      <c r="F8" s="577">
        <f t="shared" ref="F8:F66" si="1">SUM(F7+E8)</f>
        <v>1100</v>
      </c>
      <c r="G8" s="593">
        <v>0</v>
      </c>
      <c r="H8" s="593">
        <v>0</v>
      </c>
      <c r="I8" s="585">
        <f t="shared" si="0"/>
        <v>5.729166666666667</v>
      </c>
    </row>
    <row r="9" spans="1:9" x14ac:dyDescent="0.35">
      <c r="A9" s="558">
        <v>1970</v>
      </c>
      <c r="B9" s="559">
        <v>437</v>
      </c>
      <c r="C9" s="560"/>
      <c r="D9" s="560"/>
      <c r="E9" s="576">
        <v>3200</v>
      </c>
      <c r="F9" s="577">
        <f t="shared" si="1"/>
        <v>4300</v>
      </c>
      <c r="G9" s="593">
        <v>0</v>
      </c>
      <c r="H9" s="593">
        <v>0</v>
      </c>
      <c r="I9" s="585">
        <f t="shared" si="0"/>
        <v>7.3226544622425633</v>
      </c>
    </row>
    <row r="10" spans="1:9" x14ac:dyDescent="0.35">
      <c r="A10" s="558">
        <v>1971</v>
      </c>
      <c r="B10" s="559">
        <v>604</v>
      </c>
      <c r="C10" s="560"/>
      <c r="D10" s="560"/>
      <c r="E10" s="576">
        <v>4237</v>
      </c>
      <c r="F10" s="577">
        <f t="shared" si="1"/>
        <v>8537</v>
      </c>
      <c r="G10" s="593">
        <v>0</v>
      </c>
      <c r="H10" s="593">
        <v>0</v>
      </c>
      <c r="I10" s="585">
        <f t="shared" si="0"/>
        <v>7.0149006622516552</v>
      </c>
    </row>
    <row r="11" spans="1:9" x14ac:dyDescent="0.35">
      <c r="A11" s="558">
        <v>1972</v>
      </c>
      <c r="B11" s="559">
        <v>998</v>
      </c>
      <c r="C11" s="560"/>
      <c r="D11" s="560"/>
      <c r="E11" s="576">
        <v>5330</v>
      </c>
      <c r="F11" s="577">
        <f t="shared" si="1"/>
        <v>13867</v>
      </c>
      <c r="G11" s="593">
        <v>0</v>
      </c>
      <c r="H11" s="593">
        <v>0</v>
      </c>
      <c r="I11" s="585">
        <f t="shared" si="0"/>
        <v>5.3406813627254506</v>
      </c>
    </row>
    <row r="12" spans="1:9" x14ac:dyDescent="0.35">
      <c r="A12" s="558">
        <v>1973</v>
      </c>
      <c r="B12" s="559">
        <v>1206</v>
      </c>
      <c r="C12" s="560"/>
      <c r="D12" s="560"/>
      <c r="E12" s="576">
        <v>7150</v>
      </c>
      <c r="F12" s="577">
        <f t="shared" si="1"/>
        <v>21017</v>
      </c>
      <c r="G12" s="593">
        <v>0</v>
      </c>
      <c r="H12" s="593">
        <v>0</v>
      </c>
      <c r="I12" s="585">
        <f t="shared" si="0"/>
        <v>5.9286898839137647</v>
      </c>
    </row>
    <row r="13" spans="1:9" x14ac:dyDescent="0.35">
      <c r="A13" s="558">
        <v>1974</v>
      </c>
      <c r="B13" s="559">
        <v>1338</v>
      </c>
      <c r="C13" s="560"/>
      <c r="D13" s="560"/>
      <c r="E13" s="576">
        <v>7331</v>
      </c>
      <c r="F13" s="577">
        <f t="shared" si="1"/>
        <v>28348</v>
      </c>
      <c r="G13" s="593">
        <v>0</v>
      </c>
      <c r="H13" s="593">
        <v>0</v>
      </c>
      <c r="I13" s="585">
        <f t="shared" si="0"/>
        <v>5.4790732436472345</v>
      </c>
    </row>
    <row r="14" spans="1:9" x14ac:dyDescent="0.35">
      <c r="A14" s="558">
        <v>1975</v>
      </c>
      <c r="B14" s="559">
        <v>1321</v>
      </c>
      <c r="C14" s="560"/>
      <c r="D14" s="560"/>
      <c r="E14" s="576">
        <v>9024</v>
      </c>
      <c r="F14" s="577">
        <f t="shared" si="1"/>
        <v>37372</v>
      </c>
      <c r="G14" s="593">
        <v>0</v>
      </c>
      <c r="H14" s="593">
        <v>0</v>
      </c>
      <c r="I14" s="585">
        <f t="shared" si="0"/>
        <v>6.831188493565481</v>
      </c>
    </row>
    <row r="15" spans="1:9" x14ac:dyDescent="0.35">
      <c r="A15" s="558">
        <v>1976</v>
      </c>
      <c r="B15" s="561">
        <v>1732</v>
      </c>
      <c r="C15" s="560"/>
      <c r="D15" s="560"/>
      <c r="E15" s="576">
        <v>12393</v>
      </c>
      <c r="F15" s="577">
        <f t="shared" si="1"/>
        <v>49765</v>
      </c>
      <c r="G15" s="593">
        <v>0</v>
      </c>
      <c r="H15" s="593">
        <v>0</v>
      </c>
      <c r="I15" s="585">
        <f t="shared" si="0"/>
        <v>7.1553117782909927</v>
      </c>
    </row>
    <row r="16" spans="1:9" x14ac:dyDescent="0.35">
      <c r="A16" s="558">
        <v>1977</v>
      </c>
      <c r="B16" s="559">
        <v>1576</v>
      </c>
      <c r="C16" s="560"/>
      <c r="D16" s="560"/>
      <c r="E16" s="576">
        <v>11061</v>
      </c>
      <c r="F16" s="577">
        <f t="shared" si="1"/>
        <v>60826</v>
      </c>
      <c r="G16" s="593">
        <v>0</v>
      </c>
      <c r="H16" s="593">
        <v>0</v>
      </c>
      <c r="I16" s="585">
        <f t="shared" si="0"/>
        <v>7.0184010152284264</v>
      </c>
    </row>
    <row r="17" spans="1:9" x14ac:dyDescent="0.35">
      <c r="A17" s="558">
        <v>1978</v>
      </c>
      <c r="B17" s="559">
        <v>1470</v>
      </c>
      <c r="C17" s="560"/>
      <c r="D17" s="560"/>
      <c r="E17" s="576">
        <v>15962</v>
      </c>
      <c r="F17" s="577">
        <f t="shared" si="1"/>
        <v>76788</v>
      </c>
      <c r="G17" s="593">
        <v>0</v>
      </c>
      <c r="H17" s="593">
        <v>0</v>
      </c>
      <c r="I17" s="585">
        <f t="shared" si="0"/>
        <v>10.858503401360544</v>
      </c>
    </row>
    <row r="18" spans="1:9" x14ac:dyDescent="0.35">
      <c r="A18" s="558">
        <v>1979</v>
      </c>
      <c r="B18" s="559">
        <v>1339</v>
      </c>
      <c r="C18" s="560"/>
      <c r="D18" s="560"/>
      <c r="E18" s="576">
        <v>12615</v>
      </c>
      <c r="F18" s="577">
        <f t="shared" si="1"/>
        <v>89403</v>
      </c>
      <c r="G18" s="593">
        <v>0</v>
      </c>
      <c r="H18" s="593">
        <v>0</v>
      </c>
      <c r="I18" s="585">
        <f t="shared" si="0"/>
        <v>9.4212098581030617</v>
      </c>
    </row>
    <row r="19" spans="1:9" x14ac:dyDescent="0.35">
      <c r="A19" s="558">
        <v>1980</v>
      </c>
      <c r="B19" s="559">
        <v>1273</v>
      </c>
      <c r="C19" s="560"/>
      <c r="D19" s="560"/>
      <c r="E19" s="576">
        <v>13705</v>
      </c>
      <c r="F19" s="577">
        <f t="shared" si="1"/>
        <v>103108</v>
      </c>
      <c r="G19" s="593">
        <v>0</v>
      </c>
      <c r="H19" s="593">
        <v>0</v>
      </c>
      <c r="I19" s="585">
        <f t="shared" si="0"/>
        <v>10.765907305577377</v>
      </c>
    </row>
    <row r="20" spans="1:9" x14ac:dyDescent="0.35">
      <c r="A20" s="558">
        <v>1981</v>
      </c>
      <c r="B20" s="559">
        <v>1418</v>
      </c>
      <c r="C20" s="560"/>
      <c r="D20" s="560"/>
      <c r="E20" s="576">
        <v>16000</v>
      </c>
      <c r="F20" s="577">
        <f t="shared" si="1"/>
        <v>119108</v>
      </c>
      <c r="G20" s="593">
        <v>0</v>
      </c>
      <c r="H20" s="593">
        <v>0</v>
      </c>
      <c r="I20" s="585">
        <f t="shared" si="0"/>
        <v>11.283497884344147</v>
      </c>
    </row>
    <row r="21" spans="1:9" x14ac:dyDescent="0.35">
      <c r="A21" s="558">
        <v>1982</v>
      </c>
      <c r="B21" s="559">
        <v>1326</v>
      </c>
      <c r="C21" s="560"/>
      <c r="D21" s="560"/>
      <c r="E21" s="576">
        <v>19456</v>
      </c>
      <c r="F21" s="577">
        <f t="shared" si="1"/>
        <v>138564</v>
      </c>
      <c r="G21" s="593">
        <v>0</v>
      </c>
      <c r="H21" s="593">
        <v>0</v>
      </c>
      <c r="I21" s="585">
        <f t="shared" si="0"/>
        <v>14.672699849170437</v>
      </c>
    </row>
    <row r="22" spans="1:9" x14ac:dyDescent="0.35">
      <c r="A22" s="558">
        <v>1983</v>
      </c>
      <c r="B22" s="559">
        <v>1636</v>
      </c>
      <c r="C22" s="560"/>
      <c r="D22" s="560"/>
      <c r="E22" s="576">
        <v>22340</v>
      </c>
      <c r="F22" s="577">
        <f t="shared" si="1"/>
        <v>160904</v>
      </c>
      <c r="G22" s="593">
        <v>0</v>
      </c>
      <c r="H22" s="593">
        <v>0</v>
      </c>
      <c r="I22" s="585">
        <f t="shared" si="0"/>
        <v>13.655256723716381</v>
      </c>
    </row>
    <row r="23" spans="1:9" x14ac:dyDescent="0.35">
      <c r="A23" s="558">
        <v>1984</v>
      </c>
      <c r="B23" s="561">
        <v>1738</v>
      </c>
      <c r="C23" s="560"/>
      <c r="D23" s="560"/>
      <c r="E23" s="576">
        <v>22720</v>
      </c>
      <c r="F23" s="577">
        <f t="shared" si="1"/>
        <v>183624</v>
      </c>
      <c r="G23" s="593">
        <v>0</v>
      </c>
      <c r="H23" s="593">
        <v>0</v>
      </c>
      <c r="I23" s="585">
        <f>SUM(E23/B23)</f>
        <v>13.072497123130034</v>
      </c>
    </row>
    <row r="24" spans="1:9" x14ac:dyDescent="0.35">
      <c r="A24" s="558">
        <v>1985</v>
      </c>
      <c r="B24" s="559">
        <v>1612</v>
      </c>
      <c r="C24" s="560"/>
      <c r="D24" s="560"/>
      <c r="E24" s="576">
        <v>24856</v>
      </c>
      <c r="F24" s="577">
        <f t="shared" si="1"/>
        <v>208480</v>
      </c>
      <c r="G24" s="593">
        <v>0</v>
      </c>
      <c r="H24" s="593">
        <v>0</v>
      </c>
      <c r="I24" s="585">
        <f t="shared" ref="I24:I48" si="2">SUM(E24/B24)</f>
        <v>15.419354838709678</v>
      </c>
    </row>
    <row r="25" spans="1:9" x14ac:dyDescent="0.35">
      <c r="A25" s="558">
        <v>1986</v>
      </c>
      <c r="B25" s="559">
        <v>1638</v>
      </c>
      <c r="C25" s="560"/>
      <c r="D25" s="560"/>
      <c r="E25" s="576">
        <v>28400</v>
      </c>
      <c r="F25" s="577">
        <f t="shared" si="1"/>
        <v>236880</v>
      </c>
      <c r="G25" s="593">
        <v>0</v>
      </c>
      <c r="H25" s="593">
        <v>0</v>
      </c>
      <c r="I25" s="585">
        <f t="shared" si="2"/>
        <v>17.338217338217337</v>
      </c>
    </row>
    <row r="26" spans="1:9" x14ac:dyDescent="0.35">
      <c r="A26" s="558">
        <v>1987</v>
      </c>
      <c r="B26" s="559">
        <v>1490</v>
      </c>
      <c r="C26" s="560"/>
      <c r="D26" s="560"/>
      <c r="E26" s="576">
        <v>29800</v>
      </c>
      <c r="F26" s="577">
        <f t="shared" si="1"/>
        <v>266680</v>
      </c>
      <c r="G26" s="593">
        <v>0</v>
      </c>
      <c r="H26" s="593">
        <v>0</v>
      </c>
      <c r="I26" s="585">
        <f t="shared" si="2"/>
        <v>20</v>
      </c>
    </row>
    <row r="27" spans="1:9" x14ac:dyDescent="0.35">
      <c r="A27" s="558">
        <v>1988</v>
      </c>
      <c r="B27" s="559">
        <v>1620</v>
      </c>
      <c r="C27" s="560"/>
      <c r="D27" s="560"/>
      <c r="E27" s="576">
        <v>30000</v>
      </c>
      <c r="F27" s="577">
        <f t="shared" si="1"/>
        <v>296680</v>
      </c>
      <c r="G27" s="593">
        <v>0</v>
      </c>
      <c r="H27" s="593">
        <v>0</v>
      </c>
      <c r="I27" s="585">
        <f t="shared" si="2"/>
        <v>18.518518518518519</v>
      </c>
    </row>
    <row r="28" spans="1:9" x14ac:dyDescent="0.35">
      <c r="A28" s="558">
        <v>1989</v>
      </c>
      <c r="B28" s="559">
        <v>1591</v>
      </c>
      <c r="C28" s="560"/>
      <c r="D28" s="560"/>
      <c r="E28" s="576">
        <v>30200</v>
      </c>
      <c r="F28" s="577">
        <f t="shared" si="1"/>
        <v>326880</v>
      </c>
      <c r="G28" s="593">
        <v>0</v>
      </c>
      <c r="H28" s="593">
        <v>0</v>
      </c>
      <c r="I28" s="585">
        <f t="shared" si="2"/>
        <v>18.981772470144563</v>
      </c>
    </row>
    <row r="29" spans="1:9" x14ac:dyDescent="0.35">
      <c r="A29" s="558">
        <v>1990</v>
      </c>
      <c r="B29" s="562">
        <v>1401</v>
      </c>
      <c r="C29" s="560"/>
      <c r="D29" s="560"/>
      <c r="E29" s="576">
        <v>26000</v>
      </c>
      <c r="F29" s="577">
        <f t="shared" si="1"/>
        <v>352880</v>
      </c>
      <c r="G29" s="593">
        <v>0</v>
      </c>
      <c r="H29" s="593">
        <v>0</v>
      </c>
      <c r="I29" s="585">
        <f t="shared" si="2"/>
        <v>18.558172733761598</v>
      </c>
    </row>
    <row r="30" spans="1:9" x14ac:dyDescent="0.35">
      <c r="A30" s="558">
        <v>1991</v>
      </c>
      <c r="B30" s="559">
        <v>1287</v>
      </c>
      <c r="C30" s="560"/>
      <c r="D30" s="560"/>
      <c r="E30" s="576">
        <v>27600</v>
      </c>
      <c r="F30" s="577">
        <f t="shared" si="1"/>
        <v>380480</v>
      </c>
      <c r="G30" s="593">
        <v>0</v>
      </c>
      <c r="H30" s="593">
        <v>0</v>
      </c>
      <c r="I30" s="585">
        <f t="shared" si="2"/>
        <v>21.445221445221446</v>
      </c>
    </row>
    <row r="31" spans="1:9" x14ac:dyDescent="0.35">
      <c r="A31" s="558">
        <v>1992</v>
      </c>
      <c r="B31" s="559">
        <v>1095</v>
      </c>
      <c r="C31" s="560"/>
      <c r="D31" s="560"/>
      <c r="E31" s="576">
        <v>24300</v>
      </c>
      <c r="F31" s="577">
        <f t="shared" si="1"/>
        <v>404780</v>
      </c>
      <c r="G31" s="593">
        <v>0</v>
      </c>
      <c r="H31" s="593">
        <v>0</v>
      </c>
      <c r="I31" s="585">
        <f t="shared" si="2"/>
        <v>22.19178082191781</v>
      </c>
    </row>
    <row r="32" spans="1:9" x14ac:dyDescent="0.35">
      <c r="A32" s="558">
        <v>1993</v>
      </c>
      <c r="B32" s="559">
        <v>1148</v>
      </c>
      <c r="C32" s="560"/>
      <c r="D32" s="560"/>
      <c r="E32" s="576">
        <v>29400</v>
      </c>
      <c r="F32" s="577">
        <f t="shared" si="1"/>
        <v>434180</v>
      </c>
      <c r="G32" s="593">
        <v>0</v>
      </c>
      <c r="H32" s="593">
        <v>0</v>
      </c>
      <c r="I32" s="585">
        <f t="shared" si="2"/>
        <v>25.609756097560975</v>
      </c>
    </row>
    <row r="33" spans="1:9" x14ac:dyDescent="0.35">
      <c r="A33" s="558">
        <v>1994</v>
      </c>
      <c r="B33" s="559">
        <v>1056</v>
      </c>
      <c r="C33" s="560"/>
      <c r="D33" s="560"/>
      <c r="E33" s="576">
        <v>24800</v>
      </c>
      <c r="F33" s="577">
        <f t="shared" si="1"/>
        <v>458980</v>
      </c>
      <c r="G33" s="593">
        <v>0</v>
      </c>
      <c r="H33" s="593">
        <v>0</v>
      </c>
      <c r="I33" s="585">
        <f t="shared" si="2"/>
        <v>23.484848484848484</v>
      </c>
    </row>
    <row r="34" spans="1:9" x14ac:dyDescent="0.35">
      <c r="A34" s="558">
        <v>1995</v>
      </c>
      <c r="B34" s="559">
        <v>990</v>
      </c>
      <c r="C34" s="560"/>
      <c r="D34" s="560"/>
      <c r="E34" s="576">
        <v>25100</v>
      </c>
      <c r="F34" s="577">
        <f t="shared" si="1"/>
        <v>484080</v>
      </c>
      <c r="G34" s="593">
        <v>0</v>
      </c>
      <c r="H34" s="593">
        <v>0</v>
      </c>
      <c r="I34" s="585">
        <f t="shared" si="2"/>
        <v>25.353535353535353</v>
      </c>
    </row>
    <row r="35" spans="1:9" x14ac:dyDescent="0.35">
      <c r="A35" s="558">
        <v>1996</v>
      </c>
      <c r="B35" s="559">
        <v>893</v>
      </c>
      <c r="C35" s="560"/>
      <c r="D35" s="560"/>
      <c r="E35" s="576">
        <v>26000</v>
      </c>
      <c r="F35" s="577">
        <f t="shared" si="1"/>
        <v>510080</v>
      </c>
      <c r="G35" s="593">
        <v>0</v>
      </c>
      <c r="H35" s="593">
        <v>0</v>
      </c>
      <c r="I35" s="585">
        <f t="shared" si="2"/>
        <v>29.115341545352745</v>
      </c>
    </row>
    <row r="36" spans="1:9" x14ac:dyDescent="0.35">
      <c r="A36" s="558">
        <v>1997</v>
      </c>
      <c r="B36" s="559">
        <v>978</v>
      </c>
      <c r="C36" s="560"/>
      <c r="D36" s="560"/>
      <c r="E36" s="576">
        <v>26800</v>
      </c>
      <c r="F36" s="577">
        <f t="shared" si="1"/>
        <v>536880</v>
      </c>
      <c r="G36" s="593">
        <v>0</v>
      </c>
      <c r="H36" s="593">
        <v>0</v>
      </c>
      <c r="I36" s="585">
        <f t="shared" si="2"/>
        <v>27.402862985685072</v>
      </c>
    </row>
    <row r="37" spans="1:9" x14ac:dyDescent="0.35">
      <c r="A37" s="558">
        <v>1998</v>
      </c>
      <c r="B37" s="559">
        <v>837</v>
      </c>
      <c r="C37" s="560"/>
      <c r="D37" s="560"/>
      <c r="E37" s="576">
        <v>29000</v>
      </c>
      <c r="F37" s="577">
        <f t="shared" si="1"/>
        <v>565880</v>
      </c>
      <c r="G37" s="593">
        <v>0</v>
      </c>
      <c r="H37" s="593">
        <v>0</v>
      </c>
      <c r="I37" s="585">
        <f t="shared" si="2"/>
        <v>34.647550776583032</v>
      </c>
    </row>
    <row r="38" spans="1:9" x14ac:dyDescent="0.35">
      <c r="A38" s="558">
        <v>1999</v>
      </c>
      <c r="B38" s="559">
        <v>819</v>
      </c>
      <c r="C38" s="560"/>
      <c r="D38" s="560"/>
      <c r="E38" s="576">
        <v>31400</v>
      </c>
      <c r="F38" s="577">
        <f t="shared" si="1"/>
        <v>597280</v>
      </c>
      <c r="G38" s="593">
        <v>0</v>
      </c>
      <c r="H38" s="593">
        <v>0</v>
      </c>
      <c r="I38" s="585">
        <f t="shared" si="2"/>
        <v>38.339438339438338</v>
      </c>
    </row>
    <row r="39" spans="1:9" x14ac:dyDescent="0.35">
      <c r="A39" s="558">
        <v>2000</v>
      </c>
      <c r="B39" s="563">
        <v>853</v>
      </c>
      <c r="C39" s="564"/>
      <c r="D39" s="564"/>
      <c r="E39" s="578">
        <v>44600</v>
      </c>
      <c r="F39" s="579">
        <f t="shared" si="1"/>
        <v>641880</v>
      </c>
      <c r="G39" s="593">
        <v>0</v>
      </c>
      <c r="H39" s="593">
        <v>0</v>
      </c>
      <c r="I39" s="585">
        <f t="shared" si="2"/>
        <v>52.28604923798359</v>
      </c>
    </row>
    <row r="40" spans="1:9" x14ac:dyDescent="0.35">
      <c r="A40" s="558">
        <v>2001</v>
      </c>
      <c r="B40" s="563">
        <v>436</v>
      </c>
      <c r="C40" s="564"/>
      <c r="D40" s="564"/>
      <c r="E40" s="578">
        <v>30118</v>
      </c>
      <c r="F40" s="579">
        <f t="shared" si="1"/>
        <v>671998</v>
      </c>
      <c r="G40" s="593">
        <v>0</v>
      </c>
      <c r="H40" s="593">
        <v>0</v>
      </c>
      <c r="I40" s="585">
        <f t="shared" si="2"/>
        <v>69.077981651376149</v>
      </c>
    </row>
    <row r="41" spans="1:9" x14ac:dyDescent="0.35">
      <c r="A41" s="558">
        <v>2002</v>
      </c>
      <c r="B41" s="559">
        <v>818</v>
      </c>
      <c r="C41" s="559"/>
      <c r="D41" s="559"/>
      <c r="E41" s="580">
        <v>47500</v>
      </c>
      <c r="F41" s="579">
        <f t="shared" si="1"/>
        <v>719498</v>
      </c>
      <c r="G41" s="594">
        <v>4877</v>
      </c>
      <c r="H41" s="594">
        <f>SUM(G41)</f>
        <v>4877</v>
      </c>
      <c r="I41" s="585">
        <f t="shared" si="2"/>
        <v>58.068459657701709</v>
      </c>
    </row>
    <row r="42" spans="1:9" x14ac:dyDescent="0.35">
      <c r="A42" s="558">
        <v>2003</v>
      </c>
      <c r="B42" s="559">
        <v>830</v>
      </c>
      <c r="C42" s="559"/>
      <c r="D42" s="559"/>
      <c r="E42" s="580">
        <v>52581</v>
      </c>
      <c r="F42" s="579">
        <f t="shared" si="1"/>
        <v>772079</v>
      </c>
      <c r="G42" s="594">
        <v>5388</v>
      </c>
      <c r="H42" s="594">
        <f t="shared" ref="H42:H56" si="3">SUM(H41+G42)</f>
        <v>10265</v>
      </c>
      <c r="I42" s="585">
        <f t="shared" si="2"/>
        <v>63.350602409638554</v>
      </c>
    </row>
    <row r="43" spans="1:9" x14ac:dyDescent="0.35">
      <c r="A43" s="558">
        <v>2004</v>
      </c>
      <c r="B43" s="559">
        <v>944</v>
      </c>
      <c r="C43" s="559"/>
      <c r="D43" s="559"/>
      <c r="E43" s="580">
        <v>77285</v>
      </c>
      <c r="F43" s="579">
        <f t="shared" si="1"/>
        <v>849364</v>
      </c>
      <c r="G43" s="594">
        <v>9591</v>
      </c>
      <c r="H43" s="594">
        <f t="shared" si="3"/>
        <v>19856</v>
      </c>
      <c r="I43" s="585">
        <f t="shared" si="2"/>
        <v>81.869703389830505</v>
      </c>
    </row>
    <row r="44" spans="1:9" x14ac:dyDescent="0.35">
      <c r="A44" s="558">
        <v>2005</v>
      </c>
      <c r="B44" s="563">
        <v>1202</v>
      </c>
      <c r="C44" s="563"/>
      <c r="D44" s="563"/>
      <c r="E44" s="580">
        <v>101210</v>
      </c>
      <c r="F44" s="579">
        <f t="shared" si="1"/>
        <v>950574</v>
      </c>
      <c r="G44" s="594">
        <v>10749</v>
      </c>
      <c r="H44" s="594">
        <f t="shared" si="3"/>
        <v>30605</v>
      </c>
      <c r="I44" s="585">
        <f t="shared" si="2"/>
        <v>84.201331114808653</v>
      </c>
    </row>
    <row r="45" spans="1:9" x14ac:dyDescent="0.35">
      <c r="A45" s="558">
        <v>2006</v>
      </c>
      <c r="B45" s="563">
        <v>1591</v>
      </c>
      <c r="C45" s="563"/>
      <c r="D45" s="563"/>
      <c r="E45" s="580">
        <v>126639</v>
      </c>
      <c r="F45" s="579">
        <f t="shared" si="1"/>
        <v>1077213</v>
      </c>
      <c r="G45" s="594">
        <v>20829</v>
      </c>
      <c r="H45" s="594">
        <f t="shared" si="3"/>
        <v>51434</v>
      </c>
      <c r="I45" s="585">
        <f t="shared" si="2"/>
        <v>79.597108736643619</v>
      </c>
    </row>
    <row r="46" spans="1:9" x14ac:dyDescent="0.35">
      <c r="A46" s="558">
        <v>2007</v>
      </c>
      <c r="B46" s="563">
        <v>2049</v>
      </c>
      <c r="C46" s="563"/>
      <c r="D46" s="563"/>
      <c r="E46" s="580">
        <v>186909</v>
      </c>
      <c r="F46" s="579">
        <f t="shared" si="1"/>
        <v>1264122</v>
      </c>
      <c r="G46" s="594">
        <v>32757</v>
      </c>
      <c r="H46" s="594">
        <f t="shared" si="3"/>
        <v>84191</v>
      </c>
      <c r="I46" s="585">
        <f t="shared" si="2"/>
        <v>91.219619326500734</v>
      </c>
    </row>
    <row r="47" spans="1:9" x14ac:dyDescent="0.35">
      <c r="A47" s="558">
        <v>2008</v>
      </c>
      <c r="B47" s="563">
        <v>2029</v>
      </c>
      <c r="C47" s="563"/>
      <c r="D47" s="563"/>
      <c r="E47" s="581">
        <v>178161</v>
      </c>
      <c r="F47" s="579">
        <f t="shared" si="1"/>
        <v>1442283</v>
      </c>
      <c r="G47" s="594">
        <v>29030</v>
      </c>
      <c r="H47" s="594">
        <f t="shared" si="3"/>
        <v>113221</v>
      </c>
      <c r="I47" s="586">
        <f t="shared" si="2"/>
        <v>87.807294233612623</v>
      </c>
    </row>
    <row r="48" spans="1:9" x14ac:dyDescent="0.35">
      <c r="A48" s="558">
        <v>2009</v>
      </c>
      <c r="B48" s="566">
        <v>2295</v>
      </c>
      <c r="C48" s="563"/>
      <c r="D48" s="563"/>
      <c r="E48" s="581">
        <v>200324</v>
      </c>
      <c r="F48" s="579">
        <f t="shared" si="1"/>
        <v>1642607</v>
      </c>
      <c r="G48" s="594">
        <v>33275</v>
      </c>
      <c r="H48" s="594">
        <f t="shared" si="3"/>
        <v>146496</v>
      </c>
      <c r="I48" s="586">
        <f t="shared" si="2"/>
        <v>87.287145969498908</v>
      </c>
    </row>
    <row r="49" spans="1:9" x14ac:dyDescent="0.35">
      <c r="A49" s="558">
        <v>2010</v>
      </c>
      <c r="B49" s="563">
        <v>2279</v>
      </c>
      <c r="C49" s="570">
        <v>35</v>
      </c>
      <c r="D49" s="573">
        <f>SUM(B49:C49)</f>
        <v>2314</v>
      </c>
      <c r="E49" s="581">
        <v>211267</v>
      </c>
      <c r="F49" s="579">
        <f t="shared" si="1"/>
        <v>1853874</v>
      </c>
      <c r="G49" s="594">
        <v>35581</v>
      </c>
      <c r="H49" s="594">
        <f t="shared" si="3"/>
        <v>182077</v>
      </c>
      <c r="I49" s="586">
        <f>SUM(E49/(B49+C49))</f>
        <v>91.299481417458949</v>
      </c>
    </row>
    <row r="50" spans="1:9" x14ac:dyDescent="0.35">
      <c r="A50" s="558">
        <v>2011</v>
      </c>
      <c r="B50" s="563">
        <v>2297</v>
      </c>
      <c r="C50" s="570">
        <v>160</v>
      </c>
      <c r="D50" s="573">
        <f t="shared" ref="D50:D57" si="4">SUM(B50:C50)</f>
        <v>2457</v>
      </c>
      <c r="E50" s="581">
        <v>236267</v>
      </c>
      <c r="F50" s="579">
        <f t="shared" si="1"/>
        <v>2090141</v>
      </c>
      <c r="G50" s="594">
        <v>42767</v>
      </c>
      <c r="H50" s="594">
        <f t="shared" si="3"/>
        <v>224844</v>
      </c>
      <c r="I50" s="586">
        <f t="shared" ref="I50:I64" si="5">SUM(E50/(B50+C50))</f>
        <v>96.160765160765166</v>
      </c>
    </row>
    <row r="51" spans="1:9" x14ac:dyDescent="0.35">
      <c r="A51" s="558">
        <v>2012</v>
      </c>
      <c r="B51" s="566">
        <v>2477</v>
      </c>
      <c r="C51" s="570">
        <v>316</v>
      </c>
      <c r="D51" s="573">
        <f t="shared" si="4"/>
        <v>2793</v>
      </c>
      <c r="E51" s="581">
        <v>310991</v>
      </c>
      <c r="F51" s="579">
        <f t="shared" si="1"/>
        <v>2401132</v>
      </c>
      <c r="G51" s="594">
        <v>48789</v>
      </c>
      <c r="H51" s="594">
        <f t="shared" si="3"/>
        <v>273633</v>
      </c>
      <c r="I51" s="586">
        <f t="shared" si="5"/>
        <v>111.34658073755818</v>
      </c>
    </row>
    <row r="52" spans="1:9" x14ac:dyDescent="0.35">
      <c r="A52" s="558">
        <v>2013</v>
      </c>
      <c r="B52" s="563">
        <v>2335</v>
      </c>
      <c r="C52" s="570">
        <v>566</v>
      </c>
      <c r="D52" s="573">
        <f t="shared" si="4"/>
        <v>2901</v>
      </c>
      <c r="E52" s="581">
        <v>340288</v>
      </c>
      <c r="F52" s="579">
        <f t="shared" si="1"/>
        <v>2741420</v>
      </c>
      <c r="G52" s="594">
        <v>58484</v>
      </c>
      <c r="H52" s="594">
        <f t="shared" si="3"/>
        <v>332117</v>
      </c>
      <c r="I52" s="586">
        <f t="shared" si="5"/>
        <v>117.30024129610479</v>
      </c>
    </row>
    <row r="53" spans="1:9" x14ac:dyDescent="0.35">
      <c r="A53" s="558">
        <v>2014</v>
      </c>
      <c r="B53" s="563">
        <v>2388</v>
      </c>
      <c r="C53" s="570">
        <v>780</v>
      </c>
      <c r="D53" s="573">
        <f t="shared" si="4"/>
        <v>3168</v>
      </c>
      <c r="E53" s="581">
        <v>345160</v>
      </c>
      <c r="F53" s="579">
        <f t="shared" si="1"/>
        <v>3086580</v>
      </c>
      <c r="G53" s="594">
        <v>59470</v>
      </c>
      <c r="H53" s="594">
        <f t="shared" si="3"/>
        <v>391587</v>
      </c>
      <c r="I53" s="586">
        <f t="shared" si="5"/>
        <v>108.95202020202021</v>
      </c>
    </row>
    <row r="54" spans="1:9" x14ac:dyDescent="0.35">
      <c r="A54" s="558">
        <v>2015</v>
      </c>
      <c r="B54" s="563">
        <v>1984</v>
      </c>
      <c r="C54" s="570">
        <v>821</v>
      </c>
      <c r="D54" s="573">
        <f t="shared" si="4"/>
        <v>2805</v>
      </c>
      <c r="E54" s="581">
        <v>311428</v>
      </c>
      <c r="F54" s="579">
        <f t="shared" si="1"/>
        <v>3398008</v>
      </c>
      <c r="G54" s="594">
        <v>49948</v>
      </c>
      <c r="H54" s="594">
        <f t="shared" si="3"/>
        <v>441535</v>
      </c>
      <c r="I54" s="586">
        <f t="shared" si="5"/>
        <v>111.02602495543672</v>
      </c>
    </row>
    <row r="55" spans="1:9" x14ac:dyDescent="0.35">
      <c r="A55" s="558">
        <v>2016</v>
      </c>
      <c r="B55" s="563">
        <v>2201</v>
      </c>
      <c r="C55" s="570">
        <v>1035</v>
      </c>
      <c r="D55" s="573">
        <f t="shared" si="4"/>
        <v>3236</v>
      </c>
      <c r="E55" s="581">
        <v>350905</v>
      </c>
      <c r="F55" s="579">
        <f t="shared" si="1"/>
        <v>3748913</v>
      </c>
      <c r="G55" s="594">
        <v>57010</v>
      </c>
      <c r="H55" s="594">
        <f t="shared" si="3"/>
        <v>498545</v>
      </c>
      <c r="I55" s="586">
        <f t="shared" si="5"/>
        <v>108.43788627935723</v>
      </c>
    </row>
    <row r="56" spans="1:9" x14ac:dyDescent="0.35">
      <c r="A56" s="558">
        <v>2017</v>
      </c>
      <c r="B56" s="563">
        <v>1561</v>
      </c>
      <c r="C56" s="563">
        <v>1526</v>
      </c>
      <c r="D56" s="563">
        <f t="shared" si="4"/>
        <v>3087</v>
      </c>
      <c r="E56" s="581">
        <v>387600</v>
      </c>
      <c r="F56" s="579">
        <f t="shared" si="1"/>
        <v>4136513</v>
      </c>
      <c r="G56" s="594">
        <v>67086</v>
      </c>
      <c r="H56" s="594">
        <f t="shared" si="3"/>
        <v>565631</v>
      </c>
      <c r="I56" s="586">
        <f t="shared" si="5"/>
        <v>125.55879494655005</v>
      </c>
    </row>
    <row r="57" spans="1:9" x14ac:dyDescent="0.35">
      <c r="A57" s="558">
        <v>2018</v>
      </c>
      <c r="B57" s="563">
        <v>1388</v>
      </c>
      <c r="C57" s="563">
        <v>1619</v>
      </c>
      <c r="D57" s="563">
        <f t="shared" si="4"/>
        <v>3007</v>
      </c>
      <c r="E57" s="581">
        <v>333205</v>
      </c>
      <c r="F57" s="579">
        <f t="shared" si="1"/>
        <v>4469718</v>
      </c>
      <c r="G57" s="594"/>
      <c r="H57" s="594"/>
      <c r="I57" s="586">
        <f t="shared" si="5"/>
        <v>110.80977718656469</v>
      </c>
    </row>
    <row r="58" spans="1:9" hidden="1" x14ac:dyDescent="0.35">
      <c r="A58" s="558">
        <v>2019</v>
      </c>
      <c r="B58" s="563"/>
      <c r="C58" s="563"/>
      <c r="D58" s="563"/>
      <c r="E58" s="581"/>
      <c r="F58" s="579">
        <f t="shared" si="1"/>
        <v>4469718</v>
      </c>
      <c r="G58" s="594"/>
      <c r="H58" s="594"/>
      <c r="I58" s="586" t="e">
        <f t="shared" si="5"/>
        <v>#DIV/0!</v>
      </c>
    </row>
    <row r="59" spans="1:9" hidden="1" x14ac:dyDescent="0.35">
      <c r="A59" s="558">
        <v>2020</v>
      </c>
      <c r="B59" s="563"/>
      <c r="C59" s="563"/>
      <c r="D59" s="563"/>
      <c r="E59" s="581"/>
      <c r="F59" s="579">
        <f t="shared" si="1"/>
        <v>4469718</v>
      </c>
      <c r="G59" s="594"/>
      <c r="H59" s="594"/>
      <c r="I59" s="586" t="e">
        <f t="shared" si="5"/>
        <v>#DIV/0!</v>
      </c>
    </row>
    <row r="60" spans="1:9" hidden="1" x14ac:dyDescent="0.35">
      <c r="A60" s="558">
        <v>2021</v>
      </c>
      <c r="B60" s="563"/>
      <c r="C60" s="563"/>
      <c r="D60" s="563"/>
      <c r="E60" s="581"/>
      <c r="F60" s="579">
        <f t="shared" si="1"/>
        <v>4469718</v>
      </c>
      <c r="G60" s="594"/>
      <c r="H60" s="594"/>
      <c r="I60" s="586" t="e">
        <f t="shared" si="5"/>
        <v>#DIV/0!</v>
      </c>
    </row>
    <row r="61" spans="1:9" hidden="1" x14ac:dyDescent="0.35">
      <c r="A61" s="558">
        <v>2022</v>
      </c>
      <c r="B61" s="563"/>
      <c r="C61" s="563"/>
      <c r="D61" s="563"/>
      <c r="E61" s="581"/>
      <c r="F61" s="579">
        <f t="shared" si="1"/>
        <v>4469718</v>
      </c>
      <c r="G61" s="594"/>
      <c r="H61" s="594"/>
      <c r="I61" s="586" t="e">
        <f t="shared" si="5"/>
        <v>#DIV/0!</v>
      </c>
    </row>
    <row r="62" spans="1:9" hidden="1" x14ac:dyDescent="0.35">
      <c r="A62" s="558">
        <v>2023</v>
      </c>
      <c r="B62" s="563"/>
      <c r="C62" s="563"/>
      <c r="D62" s="563"/>
      <c r="E62" s="581"/>
      <c r="F62" s="579">
        <f t="shared" si="1"/>
        <v>4469718</v>
      </c>
      <c r="G62" s="594"/>
      <c r="H62" s="594"/>
      <c r="I62" s="586" t="e">
        <f t="shared" si="5"/>
        <v>#DIV/0!</v>
      </c>
    </row>
    <row r="63" spans="1:9" hidden="1" x14ac:dyDescent="0.35">
      <c r="A63" s="565">
        <v>2024</v>
      </c>
      <c r="B63" s="563"/>
      <c r="C63" s="563"/>
      <c r="D63" s="563"/>
      <c r="E63" s="581"/>
      <c r="F63" s="579">
        <f t="shared" si="1"/>
        <v>4469718</v>
      </c>
      <c r="G63" s="594"/>
      <c r="H63" s="594"/>
      <c r="I63" s="586" t="e">
        <f t="shared" si="5"/>
        <v>#DIV/0!</v>
      </c>
    </row>
    <row r="64" spans="1:9" x14ac:dyDescent="0.35">
      <c r="A64" s="565">
        <v>2019</v>
      </c>
      <c r="B64" s="563">
        <v>1440</v>
      </c>
      <c r="C64" s="566">
        <v>1876</v>
      </c>
      <c r="D64" s="566">
        <f>SUM(B64:C64)</f>
        <v>3316</v>
      </c>
      <c r="E64" s="581">
        <v>379666</v>
      </c>
      <c r="F64" s="579">
        <f t="shared" si="1"/>
        <v>4849384</v>
      </c>
      <c r="G64" s="594"/>
      <c r="H64" s="594"/>
      <c r="I64" s="586">
        <f t="shared" si="5"/>
        <v>114.49517490952955</v>
      </c>
    </row>
    <row r="65" spans="1:9" x14ac:dyDescent="0.35">
      <c r="A65" s="565">
        <v>2020</v>
      </c>
      <c r="B65" s="563">
        <v>573</v>
      </c>
      <c r="C65" s="563">
        <v>698</v>
      </c>
      <c r="D65" s="563">
        <v>1271</v>
      </c>
      <c r="E65" s="581">
        <v>220886</v>
      </c>
      <c r="F65" s="579">
        <f t="shared" si="1"/>
        <v>5070270</v>
      </c>
      <c r="G65" s="594"/>
      <c r="H65" s="594"/>
      <c r="I65" s="586"/>
    </row>
    <row r="66" spans="1:9" x14ac:dyDescent="0.35">
      <c r="A66" s="565">
        <v>2022</v>
      </c>
      <c r="B66" s="563">
        <v>776</v>
      </c>
      <c r="C66" s="563">
        <v>1149</v>
      </c>
      <c r="D66" s="563">
        <v>1925</v>
      </c>
      <c r="E66" s="581">
        <v>323881</v>
      </c>
      <c r="F66" s="579">
        <f t="shared" si="1"/>
        <v>5394151</v>
      </c>
      <c r="G66" s="753" t="s">
        <v>639</v>
      </c>
      <c r="H66" s="594"/>
      <c r="I66" s="586"/>
    </row>
    <row r="67" spans="1:9" x14ac:dyDescent="0.35">
      <c r="A67" s="565">
        <v>2023</v>
      </c>
      <c r="B67" s="563">
        <v>947</v>
      </c>
      <c r="C67" s="563">
        <v>1322</v>
      </c>
      <c r="D67" s="563">
        <v>2269</v>
      </c>
      <c r="E67" s="581">
        <v>378347</v>
      </c>
      <c r="F67" s="579">
        <f>F66+E67</f>
        <v>5772498</v>
      </c>
      <c r="G67" s="754"/>
      <c r="H67" s="594"/>
      <c r="I67" s="586"/>
    </row>
    <row r="68" spans="1:9" x14ac:dyDescent="0.35">
      <c r="A68" s="565">
        <v>2024</v>
      </c>
      <c r="B68" s="563">
        <v>1168</v>
      </c>
      <c r="C68" s="563">
        <v>1698</v>
      </c>
      <c r="D68" s="563">
        <v>2866</v>
      </c>
      <c r="E68" s="581"/>
      <c r="F68" s="579"/>
      <c r="G68" s="755"/>
      <c r="H68" s="594"/>
      <c r="I68" s="586"/>
    </row>
    <row r="69" spans="1:9" ht="13.5" thickBot="1" x14ac:dyDescent="0.45">
      <c r="A69" s="567" t="s">
        <v>492</v>
      </c>
      <c r="B69" s="568"/>
      <c r="C69" s="568"/>
      <c r="D69" s="568"/>
      <c r="E69" s="582">
        <f>SUM(E6:E67)</f>
        <v>5772498</v>
      </c>
      <c r="F69" s="583"/>
      <c r="G69" s="595">
        <f>SUM(G6:G57)</f>
        <v>565631</v>
      </c>
      <c r="H69" s="596"/>
      <c r="I69" s="587"/>
    </row>
    <row r="70" spans="1:9" x14ac:dyDescent="0.35">
      <c r="A70" s="569"/>
      <c r="B70" s="569"/>
      <c r="C70" s="569"/>
      <c r="D70" s="569"/>
      <c r="E70" s="569"/>
      <c r="F70" s="569"/>
      <c r="G70" s="569"/>
      <c r="H70" s="569"/>
    </row>
    <row r="71" spans="1:9" x14ac:dyDescent="0.35">
      <c r="A71" s="689" t="s">
        <v>703</v>
      </c>
    </row>
  </sheetData>
  <mergeCells count="4">
    <mergeCell ref="E4:F4"/>
    <mergeCell ref="G4:H4"/>
    <mergeCell ref="A2:I2"/>
    <mergeCell ref="G66:G68"/>
  </mergeCells>
  <pageMargins left="0.9055118110236221" right="0.70866141732283472" top="0.15748031496062992" bottom="0.74803149606299213" header="0" footer="0.31496062992125984"/>
  <pageSetup paperSize="9" scale="95"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M159"/>
  <sheetViews>
    <sheetView topLeftCell="A12" zoomScale="84" zoomScaleNormal="120" workbookViewId="0">
      <selection activeCell="J42" sqref="J42"/>
    </sheetView>
  </sheetViews>
  <sheetFormatPr defaultColWidth="14.1328125" defaultRowHeight="14.25" customHeight="1" x14ac:dyDescent="0.35"/>
  <cols>
    <col min="1" max="1" width="3.796875" style="1" customWidth="1"/>
    <col min="2" max="2" width="19.796875" style="1" customWidth="1"/>
    <col min="3" max="3" width="7.6640625" style="70" customWidth="1"/>
    <col min="4" max="4" width="11.19921875" style="71" customWidth="1"/>
    <col min="5" max="5" width="7.796875" style="71" customWidth="1"/>
    <col min="6" max="6" width="3.796875" style="1" customWidth="1"/>
    <col min="7" max="7" width="19.796875" style="69" customWidth="1"/>
    <col min="8" max="8" width="7.6640625" style="1" customWidth="1"/>
    <col min="9" max="9" width="11.19921875" style="69" customWidth="1"/>
    <col min="10" max="10" width="7.796875" style="69" customWidth="1"/>
    <col min="11" max="11" width="17.796875" style="1" customWidth="1"/>
    <col min="12" max="12" width="17.46484375" style="1" customWidth="1"/>
    <col min="13" max="16384" width="14.1328125" style="69"/>
  </cols>
  <sheetData>
    <row r="1" spans="1:13" ht="89.25" customHeight="1" x14ac:dyDescent="0.35">
      <c r="A1" s="725" t="s">
        <v>701</v>
      </c>
      <c r="B1" s="726"/>
      <c r="C1" s="726"/>
      <c r="D1" s="726"/>
      <c r="E1" s="726"/>
      <c r="F1" s="726"/>
      <c r="G1" s="726"/>
      <c r="H1" s="726"/>
      <c r="I1" s="726"/>
      <c r="J1" s="726"/>
    </row>
    <row r="2" spans="1:13" ht="25.5" customHeight="1" x14ac:dyDescent="0.35">
      <c r="A2" s="609" t="s">
        <v>702</v>
      </c>
      <c r="B2" s="609"/>
      <c r="C2" s="609"/>
      <c r="D2" s="609"/>
      <c r="E2" s="609"/>
      <c r="F2" s="609"/>
      <c r="G2" s="609"/>
      <c r="H2" s="691"/>
      <c r="I2" s="609"/>
      <c r="J2" s="612"/>
    </row>
    <row r="3" spans="1:13" s="68" customFormat="1" ht="39.75" customHeight="1" x14ac:dyDescent="0.35">
      <c r="A3" s="377"/>
      <c r="B3" s="378" t="s">
        <v>493</v>
      </c>
      <c r="C3" s="378" t="s">
        <v>494</v>
      </c>
      <c r="D3" s="378" t="s">
        <v>495</v>
      </c>
      <c r="E3" s="379" t="s">
        <v>496</v>
      </c>
      <c r="F3" s="377"/>
      <c r="G3" s="378" t="s">
        <v>493</v>
      </c>
      <c r="H3" s="378" t="s">
        <v>494</v>
      </c>
      <c r="I3" s="378" t="s">
        <v>495</v>
      </c>
      <c r="J3" s="379" t="s">
        <v>496</v>
      </c>
      <c r="K3" s="71"/>
      <c r="L3" s="71"/>
    </row>
    <row r="4" spans="1:13" ht="15.75" customHeight="1" x14ac:dyDescent="0.35">
      <c r="A4" s="454"/>
      <c r="B4" s="455" t="s">
        <v>497</v>
      </c>
      <c r="C4" s="456">
        <v>2018</v>
      </c>
      <c r="D4" s="601">
        <v>45</v>
      </c>
      <c r="E4" s="603">
        <v>120918</v>
      </c>
      <c r="G4" s="69" t="s">
        <v>524</v>
      </c>
      <c r="H4" s="1">
        <v>2023</v>
      </c>
      <c r="I4" s="610">
        <v>19</v>
      </c>
      <c r="J4" s="606">
        <v>101816</v>
      </c>
      <c r="K4" s="373"/>
    </row>
    <row r="5" spans="1:13" ht="15.75" customHeight="1" x14ac:dyDescent="0.35">
      <c r="A5" s="374"/>
      <c r="B5" s="372" t="s">
        <v>499</v>
      </c>
      <c r="C5" s="1">
        <v>2019</v>
      </c>
      <c r="D5" s="599">
        <v>40</v>
      </c>
      <c r="E5" s="604">
        <v>103787</v>
      </c>
      <c r="F5" s="374"/>
      <c r="G5" s="751" t="s">
        <v>643</v>
      </c>
      <c r="H5" s="1">
        <v>2024</v>
      </c>
      <c r="I5" s="610">
        <v>19</v>
      </c>
      <c r="J5" s="748">
        <v>102242</v>
      </c>
    </row>
    <row r="6" spans="1:13" ht="15.75" customHeight="1" x14ac:dyDescent="0.35">
      <c r="A6" s="374"/>
      <c r="B6" s="372" t="s">
        <v>508</v>
      </c>
      <c r="C6" s="1">
        <v>2024</v>
      </c>
      <c r="D6" s="599">
        <v>37</v>
      </c>
      <c r="E6" s="603">
        <v>101668</v>
      </c>
      <c r="F6" s="374"/>
      <c r="G6" s="690" t="s">
        <v>644</v>
      </c>
      <c r="H6" s="1">
        <v>2024</v>
      </c>
      <c r="I6" s="610">
        <v>19</v>
      </c>
      <c r="J6" s="69">
        <v>102240</v>
      </c>
      <c r="K6" s="373"/>
    </row>
    <row r="7" spans="1:13" ht="15.75" customHeight="1" x14ac:dyDescent="0.35">
      <c r="A7" s="374"/>
      <c r="B7" s="372" t="s">
        <v>501</v>
      </c>
      <c r="C7" s="1">
        <v>2011</v>
      </c>
      <c r="D7" s="599">
        <v>36</v>
      </c>
      <c r="E7" s="603"/>
      <c r="F7" s="374"/>
      <c r="G7" s="690" t="s">
        <v>581</v>
      </c>
      <c r="H7" s="1">
        <v>2024</v>
      </c>
      <c r="I7" s="610">
        <v>19</v>
      </c>
      <c r="J7" s="69">
        <v>106027</v>
      </c>
    </row>
    <row r="8" spans="1:13" ht="15.75" customHeight="1" x14ac:dyDescent="0.35">
      <c r="A8" s="374"/>
      <c r="B8" s="372" t="s">
        <v>88</v>
      </c>
      <c r="C8" s="1">
        <v>2024</v>
      </c>
      <c r="D8" s="611">
        <v>36</v>
      </c>
      <c r="E8" s="603">
        <v>101418</v>
      </c>
      <c r="F8" s="374"/>
      <c r="G8" s="69" t="s">
        <v>645</v>
      </c>
      <c r="H8" s="1">
        <v>2024</v>
      </c>
      <c r="I8" s="610">
        <v>19</v>
      </c>
      <c r="J8" s="752">
        <v>100963</v>
      </c>
    </row>
    <row r="9" spans="1:13" ht="15.75" customHeight="1" x14ac:dyDescent="0.35">
      <c r="A9" s="374"/>
      <c r="B9" s="372" t="s">
        <v>503</v>
      </c>
      <c r="C9" s="1">
        <v>2012</v>
      </c>
      <c r="D9" s="599">
        <v>35</v>
      </c>
      <c r="E9" s="603"/>
      <c r="F9" s="374"/>
      <c r="G9" s="690" t="s">
        <v>646</v>
      </c>
      <c r="H9" s="1">
        <v>2024</v>
      </c>
      <c r="I9" s="610">
        <v>19</v>
      </c>
      <c r="J9" s="69">
        <v>103196</v>
      </c>
    </row>
    <row r="10" spans="1:13" ht="15.75" customHeight="1" x14ac:dyDescent="0.35">
      <c r="A10" s="374"/>
      <c r="B10" s="372" t="s">
        <v>512</v>
      </c>
      <c r="C10" s="1">
        <v>2024</v>
      </c>
      <c r="D10" s="611">
        <v>35</v>
      </c>
      <c r="E10" s="603">
        <v>110129</v>
      </c>
      <c r="F10" s="374"/>
      <c r="G10" s="69" t="s">
        <v>647</v>
      </c>
      <c r="H10" s="1">
        <v>2024</v>
      </c>
      <c r="I10" s="610">
        <v>19</v>
      </c>
      <c r="J10" s="69">
        <v>101254</v>
      </c>
      <c r="L10" s="373"/>
    </row>
    <row r="11" spans="1:13" ht="15.75" customHeight="1" x14ac:dyDescent="0.35">
      <c r="A11" s="374"/>
      <c r="B11" s="69" t="s">
        <v>510</v>
      </c>
      <c r="C11" s="1">
        <v>2022</v>
      </c>
      <c r="D11" s="611">
        <v>34</v>
      </c>
      <c r="E11" s="603">
        <v>101266</v>
      </c>
      <c r="F11" s="374"/>
      <c r="G11" s="747" t="s">
        <v>502</v>
      </c>
      <c r="H11" s="1">
        <v>2016</v>
      </c>
      <c r="I11" s="610">
        <v>19</v>
      </c>
      <c r="J11" s="745"/>
    </row>
    <row r="12" spans="1:13" ht="15.75" customHeight="1" x14ac:dyDescent="0.35">
      <c r="A12" s="374"/>
      <c r="B12" s="744" t="s">
        <v>506</v>
      </c>
      <c r="C12" s="745">
        <v>2022</v>
      </c>
      <c r="D12" s="746">
        <v>32</v>
      </c>
      <c r="E12" s="603">
        <v>102250</v>
      </c>
      <c r="F12" s="374"/>
      <c r="G12" s="372" t="s">
        <v>504</v>
      </c>
      <c r="H12" s="1">
        <v>2016</v>
      </c>
      <c r="I12" s="610">
        <v>19</v>
      </c>
      <c r="J12" s="373">
        <v>102331</v>
      </c>
      <c r="M12" s="1"/>
    </row>
    <row r="13" spans="1:13" ht="15.75" customHeight="1" x14ac:dyDescent="0.35">
      <c r="A13" s="375"/>
      <c r="B13" s="376" t="s">
        <v>516</v>
      </c>
      <c r="C13" s="371">
        <v>2024</v>
      </c>
      <c r="D13" s="602">
        <v>31</v>
      </c>
      <c r="E13" s="605">
        <v>100906</v>
      </c>
      <c r="F13" s="374"/>
      <c r="G13" s="372" t="s">
        <v>500</v>
      </c>
      <c r="H13" s="1">
        <v>2013</v>
      </c>
      <c r="I13" s="610">
        <v>19</v>
      </c>
      <c r="J13" s="373"/>
      <c r="K13" s="373"/>
    </row>
    <row r="14" spans="1:13" ht="15.75" customHeight="1" x14ac:dyDescent="0.35">
      <c r="A14" s="374"/>
      <c r="B14" s="372" t="s">
        <v>520</v>
      </c>
      <c r="C14" s="1">
        <v>2024</v>
      </c>
      <c r="D14" s="600">
        <v>30</v>
      </c>
      <c r="E14" s="603">
        <v>111975</v>
      </c>
      <c r="F14" s="374"/>
      <c r="G14" s="70" t="s">
        <v>498</v>
      </c>
      <c r="H14" s="1">
        <v>2004</v>
      </c>
      <c r="I14" s="610">
        <v>19</v>
      </c>
      <c r="J14" s="745"/>
      <c r="K14" s="373"/>
      <c r="M14" s="671"/>
    </row>
    <row r="15" spans="1:13" ht="15.75" customHeight="1" x14ac:dyDescent="0.35">
      <c r="A15" s="374"/>
      <c r="B15" s="372" t="s">
        <v>443</v>
      </c>
      <c r="C15" s="1">
        <v>2024</v>
      </c>
      <c r="D15" s="600">
        <v>29</v>
      </c>
      <c r="E15" s="603">
        <v>101331</v>
      </c>
      <c r="F15" s="374"/>
      <c r="G15" s="69" t="s">
        <v>649</v>
      </c>
      <c r="H15" s="1">
        <v>2024</v>
      </c>
      <c r="I15" s="701">
        <v>18</v>
      </c>
      <c r="J15" s="69">
        <v>106807</v>
      </c>
      <c r="M15" s="1"/>
    </row>
    <row r="16" spans="1:13" ht="15.75" customHeight="1" x14ac:dyDescent="0.35">
      <c r="A16" s="374"/>
      <c r="B16" s="372" t="s">
        <v>523</v>
      </c>
      <c r="C16" s="1">
        <v>2024</v>
      </c>
      <c r="D16" s="600">
        <v>29</v>
      </c>
      <c r="E16" s="603">
        <v>100923</v>
      </c>
      <c r="F16" s="374"/>
      <c r="G16" s="69" t="s">
        <v>650</v>
      </c>
      <c r="H16" s="1">
        <v>2024</v>
      </c>
      <c r="I16" s="701">
        <v>18</v>
      </c>
      <c r="J16" s="69">
        <v>101268</v>
      </c>
      <c r="K16" s="373"/>
      <c r="M16" s="1"/>
    </row>
    <row r="17" spans="1:13" ht="15.75" customHeight="1" x14ac:dyDescent="0.35">
      <c r="A17" s="374"/>
      <c r="B17" s="372" t="s">
        <v>514</v>
      </c>
      <c r="C17" s="1">
        <v>2005</v>
      </c>
      <c r="D17" s="600">
        <v>28</v>
      </c>
      <c r="E17" s="603"/>
      <c r="F17" s="374"/>
      <c r="G17" s="69" t="s">
        <v>570</v>
      </c>
      <c r="H17" s="1">
        <v>2024</v>
      </c>
      <c r="I17" s="701">
        <v>18</v>
      </c>
      <c r="J17" s="69">
        <v>101213</v>
      </c>
    </row>
    <row r="18" spans="1:13" ht="15.75" customHeight="1" x14ac:dyDescent="0.35">
      <c r="A18" s="374"/>
      <c r="B18" s="69" t="s">
        <v>518</v>
      </c>
      <c r="C18" s="1">
        <v>2018</v>
      </c>
      <c r="D18" s="600">
        <v>27</v>
      </c>
      <c r="E18" s="603">
        <v>111650</v>
      </c>
      <c r="F18" s="374"/>
      <c r="G18" s="690" t="s">
        <v>575</v>
      </c>
      <c r="H18" s="1">
        <v>2023</v>
      </c>
      <c r="I18" s="610">
        <v>18</v>
      </c>
      <c r="J18" s="69">
        <v>101028</v>
      </c>
    </row>
    <row r="19" spans="1:13" ht="15.75" customHeight="1" x14ac:dyDescent="0.35">
      <c r="A19" s="374"/>
      <c r="B19" s="69" t="s">
        <v>528</v>
      </c>
      <c r="C19" s="1">
        <v>2023</v>
      </c>
      <c r="D19" s="600">
        <v>27</v>
      </c>
      <c r="E19" s="603">
        <v>101954</v>
      </c>
      <c r="F19" s="374"/>
      <c r="G19" s="69" t="s">
        <v>521</v>
      </c>
      <c r="H19" s="1">
        <v>2020</v>
      </c>
      <c r="I19" s="610">
        <v>18</v>
      </c>
      <c r="J19" s="1">
        <v>107566</v>
      </c>
    </row>
    <row r="20" spans="1:13" ht="15.75" customHeight="1" x14ac:dyDescent="0.35">
      <c r="A20" s="374"/>
      <c r="B20" s="672" t="s">
        <v>529</v>
      </c>
      <c r="C20" s="1">
        <v>2024</v>
      </c>
      <c r="D20" s="600">
        <v>27</v>
      </c>
      <c r="E20" s="603">
        <v>101277</v>
      </c>
      <c r="F20" s="374"/>
      <c r="G20" s="70" t="s">
        <v>519</v>
      </c>
      <c r="H20" s="1">
        <v>2019</v>
      </c>
      <c r="I20" s="610">
        <v>18</v>
      </c>
      <c r="J20" s="1">
        <v>101265</v>
      </c>
    </row>
    <row r="21" spans="1:13" ht="15.75" customHeight="1" x14ac:dyDescent="0.35">
      <c r="A21" s="374"/>
      <c r="B21" s="69" t="s">
        <v>527</v>
      </c>
      <c r="C21" s="1">
        <v>2016</v>
      </c>
      <c r="D21" s="600">
        <v>25</v>
      </c>
      <c r="E21" s="603">
        <v>102246</v>
      </c>
      <c r="G21" s="372" t="s">
        <v>579</v>
      </c>
      <c r="H21" s="1">
        <v>2019</v>
      </c>
      <c r="I21" s="610">
        <v>18</v>
      </c>
      <c r="J21" s="1">
        <v>119583</v>
      </c>
    </row>
    <row r="22" spans="1:13" ht="15.75" customHeight="1" x14ac:dyDescent="0.35">
      <c r="A22" s="374"/>
      <c r="B22" s="372" t="s">
        <v>525</v>
      </c>
      <c r="C22" s="1">
        <v>2013</v>
      </c>
      <c r="D22" s="600">
        <v>25</v>
      </c>
      <c r="E22" s="603">
        <v>101274</v>
      </c>
      <c r="F22" s="415"/>
      <c r="G22" s="372" t="s">
        <v>513</v>
      </c>
      <c r="H22" s="1">
        <v>2003</v>
      </c>
      <c r="I22" s="610">
        <v>18</v>
      </c>
      <c r="J22" s="373"/>
      <c r="K22" s="373"/>
      <c r="M22" s="1"/>
    </row>
    <row r="23" spans="1:13" ht="15.75" customHeight="1" x14ac:dyDescent="0.35">
      <c r="A23" s="374"/>
      <c r="B23" s="69" t="s">
        <v>533</v>
      </c>
      <c r="C23" s="1">
        <v>2024</v>
      </c>
      <c r="D23" s="600">
        <v>25</v>
      </c>
      <c r="E23" s="606">
        <v>102421</v>
      </c>
      <c r="F23" s="374"/>
      <c r="G23" s="69" t="s">
        <v>648</v>
      </c>
      <c r="H23" s="1">
        <v>2023</v>
      </c>
      <c r="I23" s="701">
        <v>17</v>
      </c>
      <c r="J23" s="69">
        <v>119577</v>
      </c>
    </row>
    <row r="24" spans="1:13" ht="15.75" customHeight="1" x14ac:dyDescent="0.35">
      <c r="A24" s="374"/>
      <c r="B24" s="416" t="s">
        <v>534</v>
      </c>
      <c r="C24" s="1">
        <v>2024</v>
      </c>
      <c r="D24" s="600">
        <v>25</v>
      </c>
      <c r="E24" s="606">
        <v>106180</v>
      </c>
      <c r="F24" s="374"/>
    </row>
    <row r="25" spans="1:13" ht="15.75" customHeight="1" x14ac:dyDescent="0.35">
      <c r="A25" s="415"/>
      <c r="B25" s="748" t="s">
        <v>535</v>
      </c>
      <c r="C25" s="598">
        <v>2024</v>
      </c>
      <c r="D25" s="688">
        <v>24</v>
      </c>
      <c r="E25" s="686">
        <v>101705</v>
      </c>
      <c r="F25" s="374"/>
      <c r="M25" s="1"/>
    </row>
    <row r="26" spans="1:13" ht="15.75" customHeight="1" x14ac:dyDescent="0.35">
      <c r="A26" s="374"/>
      <c r="B26" s="416" t="s">
        <v>539</v>
      </c>
      <c r="C26" s="1">
        <v>2024</v>
      </c>
      <c r="D26" s="687">
        <v>24</v>
      </c>
      <c r="E26" s="606">
        <v>101408</v>
      </c>
      <c r="F26" s="374"/>
      <c r="M26" s="1"/>
    </row>
    <row r="27" spans="1:13" ht="15.75" customHeight="1" x14ac:dyDescent="0.35">
      <c r="A27" s="374"/>
      <c r="B27" s="70" t="s">
        <v>540</v>
      </c>
      <c r="C27" s="1">
        <v>2024</v>
      </c>
      <c r="D27" s="687">
        <v>24</v>
      </c>
      <c r="E27" s="606">
        <v>101517</v>
      </c>
    </row>
    <row r="28" spans="1:13" ht="15.75" customHeight="1" x14ac:dyDescent="0.35">
      <c r="A28" s="374"/>
      <c r="B28" s="70" t="s">
        <v>549</v>
      </c>
      <c r="C28" s="1">
        <v>2024</v>
      </c>
      <c r="D28" s="687">
        <v>23</v>
      </c>
      <c r="E28" s="606">
        <v>101558</v>
      </c>
      <c r="F28" s="69"/>
    </row>
    <row r="29" spans="1:13" ht="15.75" customHeight="1" x14ac:dyDescent="0.35">
      <c r="A29" s="374"/>
      <c r="B29" s="69" t="s">
        <v>550</v>
      </c>
      <c r="C29" s="1">
        <v>2024</v>
      </c>
      <c r="D29" s="687">
        <v>23</v>
      </c>
      <c r="E29" s="606">
        <v>101281</v>
      </c>
      <c r="F29" s="69"/>
    </row>
    <row r="30" spans="1:13" ht="15.75" customHeight="1" x14ac:dyDescent="0.35">
      <c r="A30" s="374"/>
      <c r="B30" s="70" t="s">
        <v>551</v>
      </c>
      <c r="C30" s="1">
        <v>2024</v>
      </c>
      <c r="D30" s="687">
        <v>23</v>
      </c>
      <c r="E30" s="606">
        <v>110850</v>
      </c>
      <c r="F30" s="69"/>
    </row>
    <row r="31" spans="1:13" ht="15.75" customHeight="1" x14ac:dyDescent="0.35">
      <c r="A31" s="374"/>
      <c r="B31" s="70" t="s">
        <v>552</v>
      </c>
      <c r="C31" s="1">
        <v>2024</v>
      </c>
      <c r="D31" s="687">
        <v>23</v>
      </c>
      <c r="E31" s="606">
        <v>106567</v>
      </c>
      <c r="F31" s="69"/>
    </row>
    <row r="32" spans="1:13" ht="15.75" customHeight="1" x14ac:dyDescent="0.35">
      <c r="A32" s="374"/>
      <c r="B32" s="372" t="s">
        <v>532</v>
      </c>
      <c r="C32" s="373">
        <v>2022</v>
      </c>
      <c r="D32" s="687">
        <v>23</v>
      </c>
      <c r="E32" s="603">
        <v>103268</v>
      </c>
      <c r="F32" s="69"/>
    </row>
    <row r="33" spans="1:6" ht="15.75" customHeight="1" x14ac:dyDescent="0.35">
      <c r="A33" s="374"/>
      <c r="B33" s="747" t="s">
        <v>548</v>
      </c>
      <c r="C33" s="749">
        <v>2024</v>
      </c>
      <c r="D33" s="750">
        <v>22</v>
      </c>
      <c r="E33" s="606">
        <v>100983</v>
      </c>
      <c r="F33" s="69"/>
    </row>
    <row r="34" spans="1:6" ht="15.75" customHeight="1" x14ac:dyDescent="0.35">
      <c r="A34" s="374"/>
      <c r="B34" s="70" t="s">
        <v>505</v>
      </c>
      <c r="C34" s="1">
        <v>2024</v>
      </c>
      <c r="D34" s="687">
        <v>22</v>
      </c>
      <c r="E34" s="606">
        <v>100981</v>
      </c>
      <c r="F34" s="374"/>
    </row>
    <row r="35" spans="1:6" ht="15.75" customHeight="1" x14ac:dyDescent="0.35">
      <c r="A35" s="374"/>
      <c r="B35" s="756" t="s">
        <v>509</v>
      </c>
      <c r="C35" s="749">
        <v>2024</v>
      </c>
      <c r="D35" s="750">
        <v>22</v>
      </c>
      <c r="E35" s="606">
        <v>101038</v>
      </c>
      <c r="F35" s="374"/>
    </row>
    <row r="36" spans="1:6" ht="15.75" customHeight="1" x14ac:dyDescent="0.35">
      <c r="B36" s="756" t="s">
        <v>531</v>
      </c>
      <c r="C36" s="749">
        <v>2014</v>
      </c>
      <c r="D36" s="750">
        <v>22</v>
      </c>
      <c r="E36" s="603"/>
    </row>
    <row r="37" spans="1:6" ht="15.75" customHeight="1" x14ac:dyDescent="0.35">
      <c r="B37" s="372" t="s">
        <v>530</v>
      </c>
      <c r="C37" s="1">
        <v>2013</v>
      </c>
      <c r="D37" s="687">
        <v>22</v>
      </c>
      <c r="E37" s="603"/>
    </row>
    <row r="38" spans="1:6" ht="15.75" customHeight="1" x14ac:dyDescent="0.35">
      <c r="B38" s="69" t="s">
        <v>511</v>
      </c>
      <c r="C38" s="1">
        <v>2024</v>
      </c>
      <c r="D38" s="687">
        <v>21</v>
      </c>
      <c r="E38" s="606">
        <v>101557</v>
      </c>
    </row>
    <row r="39" spans="1:6" ht="15.75" customHeight="1" x14ac:dyDescent="0.35">
      <c r="B39" s="747" t="s">
        <v>547</v>
      </c>
      <c r="C39" s="749">
        <v>2022</v>
      </c>
      <c r="D39" s="750">
        <v>21</v>
      </c>
      <c r="E39" s="606">
        <v>103529</v>
      </c>
    </row>
    <row r="40" spans="1:6" ht="15.75" customHeight="1" x14ac:dyDescent="0.35">
      <c r="B40" s="70" t="s">
        <v>541</v>
      </c>
      <c r="C40" s="1">
        <v>2020</v>
      </c>
      <c r="D40" s="687">
        <v>21</v>
      </c>
      <c r="E40" s="606">
        <v>101619</v>
      </c>
    </row>
    <row r="41" spans="1:6" ht="15.75" customHeight="1" x14ac:dyDescent="0.35">
      <c r="B41" s="372" t="s">
        <v>538</v>
      </c>
      <c r="C41" s="1">
        <v>2014</v>
      </c>
      <c r="D41" s="687">
        <v>21</v>
      </c>
      <c r="E41" s="603"/>
    </row>
    <row r="42" spans="1:6" ht="15.75" customHeight="1" x14ac:dyDescent="0.35">
      <c r="B42" s="69" t="s">
        <v>537</v>
      </c>
      <c r="C42" s="1">
        <v>2009</v>
      </c>
      <c r="D42" s="687">
        <v>21</v>
      </c>
      <c r="E42" s="603"/>
    </row>
    <row r="43" spans="1:6" ht="15.75" customHeight="1" x14ac:dyDescent="0.35">
      <c r="B43" s="372" t="s">
        <v>536</v>
      </c>
      <c r="C43" s="1">
        <v>1996</v>
      </c>
      <c r="D43" s="687">
        <v>21</v>
      </c>
      <c r="E43" s="603"/>
    </row>
    <row r="44" spans="1:6" ht="15.75" customHeight="1" x14ac:dyDescent="0.35">
      <c r="B44" s="70" t="s">
        <v>517</v>
      </c>
      <c r="C44" s="1">
        <v>2024</v>
      </c>
      <c r="D44" s="687">
        <v>20</v>
      </c>
      <c r="E44" s="606">
        <v>103185</v>
      </c>
    </row>
    <row r="45" spans="1:6" ht="15.75" customHeight="1" x14ac:dyDescent="0.35">
      <c r="B45" s="69" t="s">
        <v>522</v>
      </c>
      <c r="C45" s="1">
        <v>2024</v>
      </c>
      <c r="D45" s="687">
        <v>20</v>
      </c>
      <c r="E45" s="606">
        <v>101367</v>
      </c>
    </row>
    <row r="46" spans="1:6" ht="15.75" customHeight="1" x14ac:dyDescent="0.35">
      <c r="B46" s="69" t="s">
        <v>526</v>
      </c>
      <c r="C46" s="1">
        <v>2024</v>
      </c>
      <c r="D46" s="687">
        <v>20</v>
      </c>
      <c r="E46" s="1">
        <v>100975</v>
      </c>
    </row>
    <row r="47" spans="1:6" ht="15.75" customHeight="1" x14ac:dyDescent="0.35">
      <c r="B47" s="372" t="s">
        <v>515</v>
      </c>
      <c r="C47" s="1">
        <v>2023</v>
      </c>
      <c r="D47" s="687">
        <v>20</v>
      </c>
      <c r="E47" s="603">
        <v>108160</v>
      </c>
    </row>
    <row r="48" spans="1:6" ht="15.75" customHeight="1" x14ac:dyDescent="0.35">
      <c r="B48" s="69" t="s">
        <v>507</v>
      </c>
      <c r="C48" s="1">
        <v>2022</v>
      </c>
      <c r="D48" s="687">
        <v>20</v>
      </c>
      <c r="E48" s="606">
        <v>101023</v>
      </c>
    </row>
    <row r="49" spans="1:10" ht="15.75" customHeight="1" x14ac:dyDescent="0.35">
      <c r="A49" s="415"/>
      <c r="B49" s="69" t="s">
        <v>546</v>
      </c>
      <c r="C49" s="1">
        <v>2017</v>
      </c>
      <c r="D49" s="687">
        <v>20</v>
      </c>
      <c r="E49" s="606">
        <v>103350</v>
      </c>
    </row>
    <row r="50" spans="1:10" ht="15.75" hidden="1" customHeight="1" x14ac:dyDescent="0.35">
      <c r="I50" s="71"/>
      <c r="J50" s="1"/>
    </row>
    <row r="51" spans="1:10" ht="15.75" hidden="1" customHeight="1" x14ac:dyDescent="0.35">
      <c r="A51" s="607"/>
      <c r="B51" s="608" t="s">
        <v>553</v>
      </c>
    </row>
    <row r="52" spans="1:10" ht="15.75" hidden="1" customHeight="1" x14ac:dyDescent="0.35"/>
    <row r="53" spans="1:10" ht="15.75" hidden="1" customHeight="1" x14ac:dyDescent="0.35">
      <c r="E53" s="373"/>
      <c r="J53" s="373"/>
    </row>
    <row r="54" spans="1:10" ht="15.75" hidden="1" customHeight="1" x14ac:dyDescent="0.35">
      <c r="B54" s="372" t="s">
        <v>554</v>
      </c>
      <c r="C54" s="1">
        <v>2009</v>
      </c>
      <c r="D54" s="610">
        <v>17</v>
      </c>
      <c r="E54" s="373"/>
      <c r="J54" s="373"/>
    </row>
    <row r="55" spans="1:10" ht="15.75" hidden="1" customHeight="1" x14ac:dyDescent="0.35">
      <c r="B55" s="69" t="s">
        <v>555</v>
      </c>
      <c r="C55" s="1">
        <v>2010</v>
      </c>
      <c r="D55" s="610">
        <v>17</v>
      </c>
      <c r="E55" s="373"/>
      <c r="J55" s="373"/>
    </row>
    <row r="56" spans="1:10" ht="15.75" hidden="1" customHeight="1" x14ac:dyDescent="0.35">
      <c r="B56" s="416" t="s">
        <v>556</v>
      </c>
      <c r="C56" s="1">
        <v>2014</v>
      </c>
      <c r="D56" s="610">
        <v>17</v>
      </c>
      <c r="E56" s="373"/>
      <c r="J56" s="373"/>
    </row>
    <row r="57" spans="1:10" ht="15.75" hidden="1" customHeight="1" x14ac:dyDescent="0.35">
      <c r="B57" s="672" t="s">
        <v>557</v>
      </c>
      <c r="C57" s="671">
        <v>2015</v>
      </c>
      <c r="D57" s="610">
        <v>17</v>
      </c>
      <c r="E57" s="373"/>
      <c r="J57" s="1"/>
    </row>
    <row r="58" spans="1:10" ht="15.75" hidden="1" customHeight="1" x14ac:dyDescent="0.35">
      <c r="A58" s="374"/>
      <c r="B58" s="70" t="s">
        <v>558</v>
      </c>
      <c r="C58" s="1">
        <v>1996</v>
      </c>
      <c r="D58" s="610">
        <v>16</v>
      </c>
      <c r="E58" s="373"/>
      <c r="G58" s="70"/>
      <c r="I58" s="71"/>
      <c r="J58" s="1"/>
    </row>
    <row r="59" spans="1:10" ht="15.75" hidden="1" customHeight="1" x14ac:dyDescent="0.35">
      <c r="A59" s="374"/>
      <c r="B59" s="372" t="s">
        <v>559</v>
      </c>
      <c r="C59" s="1">
        <v>2005</v>
      </c>
      <c r="D59" s="610">
        <v>16</v>
      </c>
      <c r="E59" s="373"/>
      <c r="G59" s="70"/>
      <c r="I59" s="71"/>
      <c r="J59" s="1"/>
    </row>
    <row r="60" spans="1:10" ht="15.75" hidden="1" customHeight="1" x14ac:dyDescent="0.35">
      <c r="A60" s="374"/>
      <c r="B60" s="372" t="s">
        <v>560</v>
      </c>
      <c r="C60" s="1">
        <v>2005</v>
      </c>
      <c r="D60" s="610">
        <v>16</v>
      </c>
      <c r="E60" s="373"/>
      <c r="G60" s="70"/>
      <c r="I60" s="71"/>
      <c r="J60" s="1"/>
    </row>
    <row r="61" spans="1:10" ht="15.75" hidden="1" customHeight="1" x14ac:dyDescent="0.35">
      <c r="A61" s="374"/>
      <c r="B61" s="372" t="s">
        <v>561</v>
      </c>
      <c r="C61" s="1">
        <v>2007</v>
      </c>
      <c r="D61" s="610">
        <v>16</v>
      </c>
      <c r="E61" s="373"/>
      <c r="G61" s="70"/>
      <c r="I61" s="71"/>
      <c r="J61" s="1"/>
    </row>
    <row r="62" spans="1:10" ht="15.75" hidden="1" customHeight="1" x14ac:dyDescent="0.35">
      <c r="A62" s="374"/>
      <c r="B62" s="70" t="s">
        <v>562</v>
      </c>
      <c r="C62" s="1">
        <v>2016</v>
      </c>
      <c r="D62" s="610">
        <v>16</v>
      </c>
      <c r="E62" s="1"/>
      <c r="G62" s="70"/>
      <c r="I62" s="71"/>
      <c r="J62" s="1"/>
    </row>
    <row r="63" spans="1:10" ht="15.75" hidden="1" customHeight="1" x14ac:dyDescent="0.35">
      <c r="B63" s="372" t="s">
        <v>563</v>
      </c>
      <c r="C63" s="1">
        <v>1995</v>
      </c>
      <c r="D63" s="610">
        <v>15</v>
      </c>
      <c r="E63" s="373"/>
    </row>
    <row r="64" spans="1:10" ht="15.75" hidden="1" customHeight="1" x14ac:dyDescent="0.35">
      <c r="B64" s="69" t="s">
        <v>564</v>
      </c>
      <c r="C64" s="1">
        <v>2004</v>
      </c>
      <c r="D64" s="610">
        <v>15</v>
      </c>
      <c r="E64" s="373"/>
    </row>
    <row r="65" spans="2:5" ht="15.75" hidden="1" customHeight="1" x14ac:dyDescent="0.35">
      <c r="B65" s="372" t="s">
        <v>565</v>
      </c>
      <c r="C65" s="1">
        <v>1991</v>
      </c>
      <c r="D65" s="610">
        <v>17</v>
      </c>
      <c r="E65" s="373"/>
    </row>
    <row r="66" spans="2:5" ht="15.75" hidden="1" customHeight="1" x14ac:dyDescent="0.35">
      <c r="B66" s="69" t="s">
        <v>566</v>
      </c>
      <c r="C66" s="1">
        <v>2013</v>
      </c>
      <c r="D66" s="610">
        <v>15</v>
      </c>
      <c r="E66" s="373"/>
    </row>
    <row r="67" spans="2:5" ht="15.75" hidden="1" customHeight="1" x14ac:dyDescent="0.35">
      <c r="B67" s="416" t="s">
        <v>567</v>
      </c>
      <c r="C67" s="1">
        <v>2014</v>
      </c>
      <c r="D67" s="610">
        <v>15</v>
      </c>
      <c r="E67" s="373"/>
    </row>
    <row r="68" spans="2:5" ht="15.75" hidden="1" customHeight="1" x14ac:dyDescent="0.35">
      <c r="B68" s="70" t="s">
        <v>568</v>
      </c>
      <c r="C68" s="1">
        <v>2015</v>
      </c>
      <c r="D68" s="610">
        <v>15</v>
      </c>
      <c r="E68" s="373"/>
    </row>
    <row r="69" spans="2:5" ht="15.75" hidden="1" customHeight="1" x14ac:dyDescent="0.35">
      <c r="B69" s="70" t="s">
        <v>569</v>
      </c>
      <c r="C69" s="1">
        <v>2017</v>
      </c>
      <c r="D69" s="610">
        <v>16</v>
      </c>
      <c r="E69" s="373">
        <v>103344</v>
      </c>
    </row>
    <row r="70" spans="2:5" ht="15.75" hidden="1" customHeight="1" x14ac:dyDescent="0.35">
      <c r="B70" s="416" t="s">
        <v>570</v>
      </c>
      <c r="C70" s="1">
        <v>2016</v>
      </c>
      <c r="D70" s="610">
        <v>15</v>
      </c>
      <c r="E70" s="373"/>
    </row>
    <row r="71" spans="2:5" ht="15.75" hidden="1" customHeight="1" x14ac:dyDescent="0.35">
      <c r="B71" s="416" t="s">
        <v>509</v>
      </c>
      <c r="C71" s="1">
        <v>2016</v>
      </c>
      <c r="D71" s="610">
        <v>15</v>
      </c>
      <c r="E71" s="373"/>
    </row>
    <row r="72" spans="2:5" ht="15.75" hidden="1" customHeight="1" x14ac:dyDescent="0.35">
      <c r="B72" s="416" t="s">
        <v>511</v>
      </c>
      <c r="C72" s="1">
        <v>2016</v>
      </c>
      <c r="D72" s="610">
        <v>15</v>
      </c>
      <c r="E72" s="373"/>
    </row>
    <row r="73" spans="2:5" ht="15.75" hidden="1" customHeight="1" x14ac:dyDescent="0.35">
      <c r="B73" s="70"/>
      <c r="C73" s="1"/>
      <c r="E73" s="373"/>
    </row>
    <row r="74" spans="2:5" ht="15.75" hidden="1" customHeight="1" x14ac:dyDescent="0.35">
      <c r="B74" s="70" t="s">
        <v>571</v>
      </c>
      <c r="C74" s="1">
        <v>2016</v>
      </c>
      <c r="D74" s="610">
        <v>14</v>
      </c>
      <c r="E74" s="373"/>
    </row>
    <row r="75" spans="2:5" ht="15.75" hidden="1" customHeight="1" x14ac:dyDescent="0.35">
      <c r="B75" s="70" t="s">
        <v>550</v>
      </c>
      <c r="C75" s="1">
        <v>2016</v>
      </c>
      <c r="D75" s="610">
        <v>14</v>
      </c>
      <c r="E75" s="373"/>
    </row>
    <row r="76" spans="2:5" ht="15.75" hidden="1" customHeight="1" x14ac:dyDescent="0.35">
      <c r="B76" s="70" t="s">
        <v>522</v>
      </c>
      <c r="C76" s="1">
        <v>2016</v>
      </c>
      <c r="D76" s="610">
        <v>14</v>
      </c>
      <c r="E76" s="373"/>
    </row>
    <row r="77" spans="2:5" ht="15.75" hidden="1" customHeight="1" x14ac:dyDescent="0.35">
      <c r="B77" s="70" t="s">
        <v>572</v>
      </c>
      <c r="C77" s="1">
        <v>2016</v>
      </c>
      <c r="D77" s="610">
        <v>14</v>
      </c>
      <c r="E77" s="373"/>
    </row>
    <row r="78" spans="2:5" ht="15.75" hidden="1" customHeight="1" x14ac:dyDescent="0.35">
      <c r="B78" s="70"/>
      <c r="C78" s="1"/>
      <c r="E78" s="373"/>
    </row>
    <row r="79" spans="2:5" ht="15.75" hidden="1" customHeight="1" x14ac:dyDescent="0.35">
      <c r="B79" s="416" t="s">
        <v>573</v>
      </c>
      <c r="C79" s="1">
        <v>2016</v>
      </c>
      <c r="D79" s="610">
        <v>13</v>
      </c>
      <c r="E79" s="373"/>
    </row>
    <row r="80" spans="2:5" ht="15.75" hidden="1" customHeight="1" x14ac:dyDescent="0.35">
      <c r="B80" s="416" t="s">
        <v>574</v>
      </c>
      <c r="C80" s="1">
        <v>2016</v>
      </c>
      <c r="D80" s="610">
        <v>13</v>
      </c>
      <c r="E80" s="373"/>
    </row>
    <row r="81" spans="2:6" ht="15.75" hidden="1" customHeight="1" x14ac:dyDescent="0.35">
      <c r="B81" s="416" t="s">
        <v>526</v>
      </c>
      <c r="C81" s="1">
        <v>2016</v>
      </c>
      <c r="D81" s="610">
        <v>13</v>
      </c>
      <c r="E81" s="373"/>
    </row>
    <row r="82" spans="2:6" ht="15.75" hidden="1" customHeight="1" x14ac:dyDescent="0.35">
      <c r="B82" s="416" t="s">
        <v>575</v>
      </c>
      <c r="C82" s="1">
        <v>2016</v>
      </c>
      <c r="D82" s="610">
        <v>13</v>
      </c>
      <c r="E82" s="373"/>
    </row>
    <row r="83" spans="2:6" ht="15.75" hidden="1" customHeight="1" x14ac:dyDescent="0.35">
      <c r="B83" s="416" t="s">
        <v>576</v>
      </c>
      <c r="C83" s="1">
        <v>2016</v>
      </c>
      <c r="D83" s="610">
        <v>13</v>
      </c>
      <c r="E83" s="373"/>
    </row>
    <row r="84" spans="2:6" ht="15.75" hidden="1" customHeight="1" x14ac:dyDescent="0.35">
      <c r="B84" s="416" t="s">
        <v>577</v>
      </c>
      <c r="C84" s="1">
        <v>2016</v>
      </c>
      <c r="D84" s="610">
        <v>13</v>
      </c>
      <c r="E84" s="373"/>
    </row>
    <row r="85" spans="2:6" ht="15.75" hidden="1" customHeight="1" x14ac:dyDescent="0.35">
      <c r="B85" s="416" t="s">
        <v>578</v>
      </c>
      <c r="C85" s="1">
        <v>2016</v>
      </c>
      <c r="D85" s="610">
        <v>13</v>
      </c>
      <c r="E85" s="373"/>
    </row>
    <row r="86" spans="2:6" ht="15.75" hidden="1" customHeight="1" x14ac:dyDescent="0.35">
      <c r="B86" s="416" t="s">
        <v>579</v>
      </c>
      <c r="C86" s="1">
        <v>2016</v>
      </c>
      <c r="D86" s="610">
        <v>13</v>
      </c>
      <c r="E86" s="373"/>
    </row>
    <row r="87" spans="2:6" ht="15.75" hidden="1" customHeight="1" x14ac:dyDescent="0.35">
      <c r="B87" s="416" t="s">
        <v>580</v>
      </c>
      <c r="C87" s="1">
        <v>2016</v>
      </c>
      <c r="D87" s="610">
        <v>13</v>
      </c>
      <c r="E87" s="373"/>
    </row>
    <row r="88" spans="2:6" ht="15.75" hidden="1" customHeight="1" x14ac:dyDescent="0.35">
      <c r="B88" s="416" t="s">
        <v>581</v>
      </c>
      <c r="C88" s="1">
        <v>2016</v>
      </c>
      <c r="D88" s="610">
        <v>13</v>
      </c>
      <c r="E88" s="373"/>
    </row>
    <row r="89" spans="2:6" ht="15.75" hidden="1" customHeight="1" x14ac:dyDescent="0.35">
      <c r="B89" s="70"/>
      <c r="C89" s="1"/>
      <c r="E89" s="373"/>
    </row>
    <row r="90" spans="2:6" ht="15.75" hidden="1" customHeight="1" x14ac:dyDescent="0.35">
      <c r="B90" s="69"/>
      <c r="C90" s="1"/>
      <c r="E90" s="373"/>
    </row>
    <row r="91" spans="2:6" ht="15.75" hidden="1" customHeight="1" x14ac:dyDescent="0.35">
      <c r="B91" s="70"/>
      <c r="C91" s="1"/>
      <c r="E91" s="373"/>
    </row>
    <row r="92" spans="2:6" ht="15.75" hidden="1" customHeight="1" x14ac:dyDescent="0.35">
      <c r="B92" s="70"/>
      <c r="C92" s="1"/>
      <c r="E92" s="373"/>
    </row>
    <row r="93" spans="2:6" ht="15.75" hidden="1" customHeight="1" x14ac:dyDescent="0.35">
      <c r="B93" s="70"/>
      <c r="C93" s="1"/>
      <c r="E93" s="373"/>
      <c r="F93" s="69"/>
    </row>
    <row r="94" spans="2:6" ht="15.75" hidden="1" customHeight="1" x14ac:dyDescent="0.35">
      <c r="B94" s="70"/>
      <c r="C94" s="1"/>
      <c r="E94" s="373"/>
      <c r="F94" s="69"/>
    </row>
    <row r="95" spans="2:6" ht="15.75" hidden="1" customHeight="1" x14ac:dyDescent="0.35">
      <c r="B95" s="70"/>
      <c r="C95" s="1"/>
      <c r="E95" s="373"/>
      <c r="F95" s="69"/>
    </row>
    <row r="96" spans="2:6" ht="15.75" hidden="1" customHeight="1" x14ac:dyDescent="0.35">
      <c r="B96" s="70"/>
      <c r="C96" s="1"/>
      <c r="E96" s="373"/>
      <c r="F96" s="69"/>
    </row>
    <row r="97" spans="2:6" ht="15.75" hidden="1" customHeight="1" x14ac:dyDescent="0.35">
      <c r="B97" s="70"/>
      <c r="C97" s="1"/>
      <c r="E97" s="373"/>
      <c r="F97" s="69"/>
    </row>
    <row r="98" spans="2:6" ht="15.75" hidden="1" customHeight="1" x14ac:dyDescent="0.35">
      <c r="B98" s="70"/>
      <c r="C98" s="1"/>
      <c r="E98" s="373"/>
      <c r="F98" s="69"/>
    </row>
    <row r="99" spans="2:6" ht="15.75" hidden="1" customHeight="1" x14ac:dyDescent="0.35">
      <c r="B99" s="70"/>
      <c r="C99" s="1"/>
      <c r="E99" s="373"/>
      <c r="F99" s="69"/>
    </row>
    <row r="100" spans="2:6" ht="15.75" hidden="1" customHeight="1" x14ac:dyDescent="0.35">
      <c r="B100" s="70"/>
      <c r="C100" s="1"/>
      <c r="E100" s="373"/>
      <c r="F100" s="69"/>
    </row>
    <row r="101" spans="2:6" ht="15.75" hidden="1" customHeight="1" x14ac:dyDescent="0.35">
      <c r="B101" s="70"/>
      <c r="C101" s="1"/>
      <c r="E101" s="373"/>
      <c r="F101" s="69"/>
    </row>
    <row r="102" spans="2:6" ht="15.75" hidden="1" customHeight="1" x14ac:dyDescent="0.35">
      <c r="B102" s="70"/>
      <c r="C102" s="1"/>
      <c r="E102" s="373"/>
      <c r="F102" s="69"/>
    </row>
    <row r="103" spans="2:6" ht="15.75" hidden="1" customHeight="1" x14ac:dyDescent="0.35">
      <c r="B103" s="70"/>
      <c r="C103" s="1"/>
      <c r="E103" s="373"/>
      <c r="F103" s="69"/>
    </row>
    <row r="104" spans="2:6" ht="15.75" hidden="1" customHeight="1" x14ac:dyDescent="0.35">
      <c r="B104" s="70"/>
      <c r="C104" s="1"/>
      <c r="E104" s="373"/>
      <c r="F104" s="69"/>
    </row>
    <row r="105" spans="2:6" ht="15.75" customHeight="1" x14ac:dyDescent="0.35">
      <c r="B105" s="69" t="s">
        <v>544</v>
      </c>
      <c r="C105" s="1">
        <v>2016</v>
      </c>
      <c r="D105" s="687">
        <v>20</v>
      </c>
      <c r="E105" s="603">
        <v>102727</v>
      </c>
      <c r="F105" s="69"/>
    </row>
    <row r="106" spans="2:6" ht="15.75" customHeight="1" x14ac:dyDescent="0.35">
      <c r="B106" s="372" t="s">
        <v>545</v>
      </c>
      <c r="C106" s="1">
        <v>2016</v>
      </c>
      <c r="D106" s="687">
        <v>20</v>
      </c>
      <c r="E106" s="603"/>
      <c r="F106" s="69"/>
    </row>
    <row r="107" spans="2:6" ht="15.75" customHeight="1" x14ac:dyDescent="0.35">
      <c r="B107" s="70" t="s">
        <v>543</v>
      </c>
      <c r="C107" s="1">
        <v>2012</v>
      </c>
      <c r="D107" s="687">
        <v>20</v>
      </c>
      <c r="E107" s="603"/>
      <c r="F107" s="69"/>
    </row>
    <row r="108" spans="2:6" ht="15.75" customHeight="1" x14ac:dyDescent="0.35">
      <c r="B108" s="372" t="s">
        <v>542</v>
      </c>
      <c r="C108" s="1">
        <v>2009</v>
      </c>
      <c r="D108" s="687">
        <v>20</v>
      </c>
      <c r="E108" s="745"/>
      <c r="F108" s="69"/>
    </row>
    <row r="109" spans="2:6" ht="15.75" customHeight="1" x14ac:dyDescent="0.35">
      <c r="F109" s="69"/>
    </row>
    <row r="110" spans="2:6" ht="15.75" customHeight="1" x14ac:dyDescent="0.35">
      <c r="B110" s="70"/>
      <c r="C110" s="1"/>
      <c r="E110" s="373"/>
      <c r="F110" s="69"/>
    </row>
    <row r="111" spans="2:6" ht="15.75" customHeight="1" x14ac:dyDescent="0.35">
      <c r="B111" s="70"/>
      <c r="C111" s="1"/>
      <c r="E111" s="373"/>
      <c r="F111" s="69"/>
    </row>
    <row r="112" spans="2:6" ht="15.75" customHeight="1" x14ac:dyDescent="0.35">
      <c r="B112" s="70" t="s">
        <v>700</v>
      </c>
      <c r="C112" s="1"/>
      <c r="E112" s="373"/>
      <c r="F112" s="69"/>
    </row>
    <row r="113" spans="2:6" ht="15.75" customHeight="1" x14ac:dyDescent="0.35">
      <c r="B113" s="70"/>
      <c r="C113" s="1"/>
      <c r="E113" s="373"/>
      <c r="F113" s="69"/>
    </row>
    <row r="114" spans="2:6" ht="15.75" customHeight="1" x14ac:dyDescent="0.35">
      <c r="B114" s="70"/>
      <c r="C114" s="1"/>
      <c r="E114" s="373"/>
      <c r="F114" s="69"/>
    </row>
    <row r="115" spans="2:6" ht="15.75" customHeight="1" x14ac:dyDescent="0.35">
      <c r="B115" s="70"/>
      <c r="C115" s="1"/>
      <c r="E115" s="373"/>
      <c r="F115" s="69"/>
    </row>
    <row r="116" spans="2:6" ht="15.75" customHeight="1" x14ac:dyDescent="0.35">
      <c r="B116" s="70"/>
      <c r="C116" s="1"/>
      <c r="E116" s="373"/>
    </row>
    <row r="117" spans="2:6" ht="15.75" customHeight="1" x14ac:dyDescent="0.35">
      <c r="B117" s="70"/>
      <c r="C117" s="1"/>
      <c r="E117" s="373"/>
    </row>
    <row r="118" spans="2:6" ht="15.75" customHeight="1" x14ac:dyDescent="0.35">
      <c r="B118" s="70"/>
      <c r="C118" s="1"/>
      <c r="E118" s="373"/>
    </row>
    <row r="119" spans="2:6" ht="15.75" customHeight="1" x14ac:dyDescent="0.35">
      <c r="B119" s="70"/>
      <c r="C119" s="1"/>
      <c r="E119" s="373"/>
    </row>
    <row r="120" spans="2:6" ht="15.75" customHeight="1" x14ac:dyDescent="0.35">
      <c r="B120" s="70"/>
      <c r="C120" s="1"/>
      <c r="E120" s="373"/>
    </row>
    <row r="121" spans="2:6" ht="15.75" customHeight="1" x14ac:dyDescent="0.35">
      <c r="B121" s="70"/>
      <c r="C121" s="1"/>
      <c r="E121" s="373"/>
    </row>
    <row r="122" spans="2:6" ht="15.75" customHeight="1" x14ac:dyDescent="0.35">
      <c r="B122" s="70"/>
      <c r="C122" s="1"/>
      <c r="E122" s="373"/>
    </row>
    <row r="123" spans="2:6" ht="15.75" customHeight="1" x14ac:dyDescent="0.35">
      <c r="B123" s="70"/>
      <c r="C123" s="1"/>
      <c r="E123" s="373"/>
    </row>
    <row r="124" spans="2:6" ht="15.75" customHeight="1" x14ac:dyDescent="0.35">
      <c r="B124" s="70"/>
      <c r="C124" s="1"/>
      <c r="E124" s="373"/>
    </row>
    <row r="125" spans="2:6" ht="15.75" customHeight="1" x14ac:dyDescent="0.35">
      <c r="B125" s="70"/>
      <c r="C125" s="1"/>
      <c r="E125" s="373"/>
    </row>
    <row r="126" spans="2:6" ht="15.75" customHeight="1" x14ac:dyDescent="0.35">
      <c r="B126" s="70"/>
      <c r="C126" s="1"/>
      <c r="E126" s="373"/>
    </row>
    <row r="127" spans="2:6" ht="15.75" customHeight="1" x14ac:dyDescent="0.35">
      <c r="B127" s="70"/>
      <c r="C127" s="1"/>
      <c r="E127" s="373"/>
    </row>
    <row r="128" spans="2:6" ht="15.75" customHeight="1" x14ac:dyDescent="0.35">
      <c r="B128" s="70"/>
      <c r="C128" s="1"/>
      <c r="E128" s="373"/>
    </row>
    <row r="129" spans="2:5" ht="15.75" customHeight="1" x14ac:dyDescent="0.35">
      <c r="B129" s="70"/>
      <c r="C129" s="1"/>
      <c r="E129" s="373"/>
    </row>
    <row r="130" spans="2:5" ht="15.75" customHeight="1" x14ac:dyDescent="0.35">
      <c r="B130" s="70"/>
      <c r="C130" s="1"/>
      <c r="E130" s="373"/>
    </row>
    <row r="131" spans="2:5" ht="15.75" customHeight="1" x14ac:dyDescent="0.35">
      <c r="B131" s="70"/>
      <c r="C131" s="1"/>
      <c r="E131" s="373"/>
    </row>
    <row r="132" spans="2:5" ht="15.75" customHeight="1" x14ac:dyDescent="0.35">
      <c r="B132" s="70"/>
      <c r="C132" s="1"/>
      <c r="E132" s="373"/>
    </row>
    <row r="133" spans="2:5" ht="15.75" customHeight="1" x14ac:dyDescent="0.35">
      <c r="B133" s="70"/>
      <c r="C133" s="1"/>
      <c r="E133" s="373"/>
    </row>
    <row r="134" spans="2:5" ht="15.75" customHeight="1" x14ac:dyDescent="0.35">
      <c r="B134" s="70"/>
      <c r="C134" s="1"/>
      <c r="E134" s="373"/>
    </row>
    <row r="135" spans="2:5" ht="15.75" customHeight="1" x14ac:dyDescent="0.35">
      <c r="B135" s="70"/>
      <c r="C135" s="1"/>
      <c r="E135" s="373"/>
    </row>
    <row r="136" spans="2:5" ht="15.75" customHeight="1" x14ac:dyDescent="0.35">
      <c r="B136" s="70"/>
      <c r="C136" s="1"/>
      <c r="E136" s="373"/>
    </row>
    <row r="137" spans="2:5" ht="15.75" customHeight="1" x14ac:dyDescent="0.35">
      <c r="B137" s="70"/>
      <c r="C137" s="1"/>
      <c r="E137" s="373"/>
    </row>
    <row r="138" spans="2:5" ht="15.75" customHeight="1" x14ac:dyDescent="0.35">
      <c r="B138" s="70"/>
      <c r="C138" s="1"/>
      <c r="E138" s="373"/>
    </row>
    <row r="139" spans="2:5" ht="15.75" customHeight="1" x14ac:dyDescent="0.35">
      <c r="B139" s="70"/>
      <c r="C139" s="1"/>
      <c r="E139" s="373"/>
    </row>
    <row r="140" spans="2:5" ht="15.75" customHeight="1" x14ac:dyDescent="0.35">
      <c r="B140" s="70"/>
      <c r="C140" s="1"/>
      <c r="E140" s="373"/>
    </row>
    <row r="141" spans="2:5" ht="15.75" customHeight="1" x14ac:dyDescent="0.35">
      <c r="B141" s="70"/>
      <c r="C141" s="1"/>
      <c r="E141" s="373"/>
    </row>
    <row r="142" spans="2:5" ht="15.75" customHeight="1" x14ac:dyDescent="0.35">
      <c r="B142" s="70"/>
      <c r="C142" s="1"/>
      <c r="E142" s="373"/>
    </row>
    <row r="143" spans="2:5" ht="15.75" customHeight="1" x14ac:dyDescent="0.35">
      <c r="B143" s="70"/>
      <c r="C143" s="1"/>
      <c r="E143" s="373"/>
    </row>
    <row r="144" spans="2:5" ht="15.75" customHeight="1" x14ac:dyDescent="0.35">
      <c r="B144" s="70"/>
      <c r="C144" s="1"/>
      <c r="E144" s="373"/>
    </row>
    <row r="145" spans="2:5" ht="15.75" customHeight="1" x14ac:dyDescent="0.35">
      <c r="B145" s="70"/>
      <c r="C145" s="1"/>
      <c r="E145" s="373"/>
    </row>
    <row r="146" spans="2:5" ht="15.75" customHeight="1" x14ac:dyDescent="0.35">
      <c r="B146" s="70"/>
      <c r="C146" s="1"/>
      <c r="E146" s="373"/>
    </row>
    <row r="147" spans="2:5" ht="14.25" customHeight="1" x14ac:dyDescent="0.35">
      <c r="B147" s="70"/>
      <c r="C147" s="1"/>
      <c r="E147" s="373"/>
    </row>
    <row r="148" spans="2:5" ht="14.25" customHeight="1" x14ac:dyDescent="0.35">
      <c r="B148" s="70"/>
      <c r="C148" s="1"/>
      <c r="E148" s="373"/>
    </row>
    <row r="149" spans="2:5" ht="14.25" customHeight="1" x14ac:dyDescent="0.35">
      <c r="B149" s="70"/>
      <c r="C149" s="1"/>
      <c r="E149" s="373"/>
    </row>
    <row r="150" spans="2:5" ht="14.25" customHeight="1" x14ac:dyDescent="0.35">
      <c r="B150" s="70"/>
      <c r="C150" s="1"/>
      <c r="E150" s="373"/>
    </row>
    <row r="151" spans="2:5" ht="14.25" customHeight="1" x14ac:dyDescent="0.35">
      <c r="C151" s="1"/>
      <c r="E151" s="373"/>
    </row>
    <row r="152" spans="2:5" ht="14.25" customHeight="1" x14ac:dyDescent="0.35">
      <c r="C152" s="1"/>
      <c r="E152" s="373"/>
    </row>
    <row r="153" spans="2:5" ht="14.25" customHeight="1" x14ac:dyDescent="0.35">
      <c r="C153" s="1"/>
      <c r="E153" s="373"/>
    </row>
    <row r="154" spans="2:5" ht="14.25" customHeight="1" x14ac:dyDescent="0.35">
      <c r="E154" s="373"/>
    </row>
    <row r="155" spans="2:5" ht="14.25" customHeight="1" x14ac:dyDescent="0.35">
      <c r="E155" s="373"/>
    </row>
    <row r="156" spans="2:5" ht="14.25" customHeight="1" x14ac:dyDescent="0.35">
      <c r="E156" s="373"/>
    </row>
    <row r="157" spans="2:5" ht="14.25" customHeight="1" x14ac:dyDescent="0.35">
      <c r="E157" s="373"/>
    </row>
    <row r="158" spans="2:5" ht="14.25" customHeight="1" x14ac:dyDescent="0.35">
      <c r="E158" s="373"/>
    </row>
    <row r="159" spans="2:5" ht="14.25" customHeight="1" x14ac:dyDescent="0.35">
      <c r="E159" s="373"/>
    </row>
  </sheetData>
  <sortState xmlns:xlrd2="http://schemas.microsoft.com/office/spreadsheetml/2017/richdata2" ref="G5:J23">
    <sortCondition descending="1" ref="I5:I23"/>
    <sortCondition descending="1" ref="H5:H23"/>
  </sortState>
  <mergeCells count="1">
    <mergeCell ref="A1:J1"/>
  </mergeCells>
  <pageMargins left="0.39370078740157483" right="0" top="0.94488188976377963" bottom="0" header="0.51181102362204722" footer="0"/>
  <pageSetup paperSize="9" scale="95" orientation="portrait" horizontalDpi="360" verticalDpi="360" r:id="rId1"/>
  <headerFooter alignWithMargins="0">
    <oddHeader>&amp;C&amp;"Arial,Bold"&amp;20&amp;UKeswick 2 Barrow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D23"/>
  <sheetViews>
    <sheetView workbookViewId="0">
      <selection activeCell="I9" sqref="I9"/>
    </sheetView>
  </sheetViews>
  <sheetFormatPr defaultRowHeight="12.75" x14ac:dyDescent="0.35"/>
  <cols>
    <col min="2" max="2" width="36.1328125" bestFit="1" customWidth="1"/>
    <col min="3" max="3" width="9.796875" customWidth="1"/>
    <col min="4" max="4" width="9.1328125" style="142" customWidth="1"/>
  </cols>
  <sheetData>
    <row r="1" spans="1:4" ht="39.4" x14ac:dyDescent="0.35">
      <c r="A1" s="145" t="s">
        <v>1</v>
      </c>
      <c r="B1" s="146" t="s">
        <v>582</v>
      </c>
      <c r="C1" s="147" t="s">
        <v>583</v>
      </c>
      <c r="D1" s="148" t="s">
        <v>584</v>
      </c>
    </row>
    <row r="2" spans="1:4" ht="22.5" customHeight="1" x14ac:dyDescent="0.35">
      <c r="A2" s="149">
        <v>1982</v>
      </c>
      <c r="B2" s="150" t="s">
        <v>585</v>
      </c>
      <c r="C2" s="151">
        <v>6.5</v>
      </c>
      <c r="D2" s="152">
        <v>5.86</v>
      </c>
    </row>
    <row r="3" spans="1:4" ht="22.5" customHeight="1" x14ac:dyDescent="0.35">
      <c r="A3" s="153">
        <v>2004</v>
      </c>
      <c r="B3" s="154" t="s">
        <v>586</v>
      </c>
      <c r="C3" s="155">
        <v>6.58</v>
      </c>
      <c r="D3" s="156">
        <v>5.74</v>
      </c>
    </row>
    <row r="4" spans="1:4" ht="22.5" customHeight="1" x14ac:dyDescent="0.35">
      <c r="A4" s="153">
        <v>2005</v>
      </c>
      <c r="B4" s="157" t="s">
        <v>587</v>
      </c>
      <c r="C4" s="155">
        <v>7.07</v>
      </c>
      <c r="D4" s="156">
        <v>5.62</v>
      </c>
    </row>
    <row r="5" spans="1:4" ht="22.5" customHeight="1" x14ac:dyDescent="0.35">
      <c r="A5" s="153">
        <v>2008</v>
      </c>
      <c r="B5" s="157" t="s">
        <v>159</v>
      </c>
      <c r="C5" s="155">
        <v>7.15</v>
      </c>
      <c r="D5" s="156">
        <v>5.52</v>
      </c>
    </row>
    <row r="6" spans="1:4" ht="22.5" customHeight="1" x14ac:dyDescent="0.35">
      <c r="A6" s="153">
        <v>2022</v>
      </c>
      <c r="B6" s="157" t="s">
        <v>173</v>
      </c>
      <c r="C6" s="155">
        <v>7.15</v>
      </c>
      <c r="D6" s="156">
        <v>5.52</v>
      </c>
    </row>
    <row r="7" spans="1:4" ht="22.5" customHeight="1" x14ac:dyDescent="0.35">
      <c r="A7" s="153">
        <v>2006</v>
      </c>
      <c r="B7" s="157" t="s">
        <v>588</v>
      </c>
      <c r="C7" s="155">
        <v>7.22</v>
      </c>
      <c r="D7" s="156">
        <v>5.43</v>
      </c>
    </row>
    <row r="8" spans="1:4" ht="22.5" customHeight="1" x14ac:dyDescent="0.35">
      <c r="A8" s="153">
        <v>2013</v>
      </c>
      <c r="B8" s="157" t="s">
        <v>198</v>
      </c>
      <c r="C8" s="155">
        <v>7.23</v>
      </c>
      <c r="D8" s="156">
        <v>5.42</v>
      </c>
    </row>
    <row r="9" spans="1:4" ht="22.5" customHeight="1" x14ac:dyDescent="0.35">
      <c r="A9" s="153">
        <v>2010</v>
      </c>
      <c r="B9" s="157" t="s">
        <v>195</v>
      </c>
      <c r="C9" s="155">
        <v>7.25</v>
      </c>
      <c r="D9" s="156">
        <v>5.39</v>
      </c>
    </row>
    <row r="10" spans="1:4" ht="22.5" customHeight="1" x14ac:dyDescent="0.35">
      <c r="A10" s="153">
        <v>2012</v>
      </c>
      <c r="B10" s="157" t="s">
        <v>197</v>
      </c>
      <c r="C10" s="155">
        <v>7.26</v>
      </c>
      <c r="D10" s="156">
        <v>5.38</v>
      </c>
    </row>
    <row r="11" spans="1:4" ht="22.5" customHeight="1" x14ac:dyDescent="0.35">
      <c r="A11" s="153">
        <v>2015</v>
      </c>
      <c r="B11" s="157" t="s">
        <v>199</v>
      </c>
      <c r="C11" s="155" t="s">
        <v>200</v>
      </c>
      <c r="D11" s="156">
        <v>5.38</v>
      </c>
    </row>
    <row r="12" spans="1:4" ht="22.5" customHeight="1" x14ac:dyDescent="0.35">
      <c r="A12" s="153">
        <v>2003</v>
      </c>
      <c r="B12" s="157" t="s">
        <v>190</v>
      </c>
      <c r="C12" s="155">
        <v>7.37</v>
      </c>
      <c r="D12" s="156">
        <v>5.25</v>
      </c>
    </row>
    <row r="13" spans="1:4" ht="22.5" customHeight="1" x14ac:dyDescent="0.4">
      <c r="A13" s="158"/>
      <c r="B13" s="159"/>
      <c r="C13" s="159"/>
      <c r="D13" s="160"/>
    </row>
    <row r="14" spans="1:4" ht="76.5" customHeight="1" x14ac:dyDescent="0.35">
      <c r="A14" s="727" t="s">
        <v>589</v>
      </c>
      <c r="B14" s="728"/>
      <c r="C14" s="728"/>
      <c r="D14" s="729"/>
    </row>
    <row r="15" spans="1:4" ht="22.5" customHeight="1" x14ac:dyDescent="0.4">
      <c r="B15" s="143"/>
      <c r="C15" s="143"/>
      <c r="D15" s="144"/>
    </row>
    <row r="16" spans="1:4" ht="22.5" customHeight="1" x14ac:dyDescent="0.4">
      <c r="B16" s="143"/>
      <c r="C16" s="143"/>
      <c r="D16" s="144"/>
    </row>
    <row r="17" spans="2:4" ht="22.5" customHeight="1" x14ac:dyDescent="0.4">
      <c r="B17" s="143"/>
      <c r="C17" s="143"/>
      <c r="D17" s="144"/>
    </row>
    <row r="18" spans="2:4" ht="22.5" customHeight="1" x14ac:dyDescent="0.4">
      <c r="B18" s="143"/>
      <c r="C18" s="143"/>
      <c r="D18" s="144"/>
    </row>
    <row r="19" spans="2:4" ht="22.5" customHeight="1" x14ac:dyDescent="0.4">
      <c r="B19" s="143"/>
      <c r="C19" s="143"/>
      <c r="D19" s="144"/>
    </row>
    <row r="20" spans="2:4" ht="22.5" customHeight="1" x14ac:dyDescent="0.35"/>
    <row r="21" spans="2:4" ht="22.5" customHeight="1" x14ac:dyDescent="0.35"/>
    <row r="22" spans="2:4" ht="22.5" customHeight="1" x14ac:dyDescent="0.35"/>
    <row r="23" spans="2:4" ht="22.5" customHeight="1" x14ac:dyDescent="0.35"/>
  </sheetData>
  <mergeCells count="1">
    <mergeCell ref="A14:D14"/>
  </mergeCells>
  <pageMargins left="0.62992125984251968" right="0.15748031496062992" top="2.3622047244094491" bottom="1.3779527559055118" header="0.51181102362204722" footer="0.51181102362204722"/>
  <pageSetup paperSize="9" scale="140" orientation="portrait" r:id="rId1"/>
  <headerFooter>
    <oddHeader>&amp;C&amp;"Arial,Bold Italic"&amp;16&amp;UKeswick 2 Barrow Hall of Fame
L. Redshaw Cup
Best Overall Team Performances of All Time</oddHeader>
    <oddFooter>&amp;L&amp;8&amp;F&amp;A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sheetPr>
  <dimension ref="A1:D25"/>
  <sheetViews>
    <sheetView showGridLines="0" topLeftCell="A2" workbookViewId="0">
      <selection activeCell="A19" sqref="A19"/>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4" customWidth="1"/>
    <col min="5" max="16384" width="9.1328125" style="2"/>
  </cols>
  <sheetData>
    <row r="1" spans="1:4" s="1" customFormat="1" ht="39.4" x14ac:dyDescent="0.35">
      <c r="A1" s="75" t="s">
        <v>1</v>
      </c>
      <c r="B1" s="76" t="s">
        <v>590</v>
      </c>
      <c r="C1" s="77" t="s">
        <v>583</v>
      </c>
      <c r="D1" s="162" t="s">
        <v>584</v>
      </c>
    </row>
    <row r="2" spans="1:4" ht="21" customHeight="1" x14ac:dyDescent="0.35">
      <c r="A2" s="74"/>
      <c r="B2" s="161" t="s">
        <v>591</v>
      </c>
      <c r="C2" s="9"/>
      <c r="D2" s="165"/>
    </row>
    <row r="3" spans="1:4" ht="15" customHeight="1" x14ac:dyDescent="0.35">
      <c r="A3" s="443">
        <v>1982</v>
      </c>
      <c r="B3" s="11" t="s">
        <v>17</v>
      </c>
      <c r="C3" s="207">
        <v>3.59</v>
      </c>
      <c r="D3" s="163">
        <v>10.039999999999999</v>
      </c>
    </row>
    <row r="4" spans="1:4" ht="15" customHeight="1" x14ac:dyDescent="0.35">
      <c r="A4" s="74">
        <v>1992</v>
      </c>
      <c r="B4" s="12" t="s">
        <v>24</v>
      </c>
      <c r="C4" s="13">
        <v>4.01</v>
      </c>
      <c r="D4" s="163">
        <v>9.9600000000000009</v>
      </c>
    </row>
    <row r="5" spans="1:4" ht="15" customHeight="1" x14ac:dyDescent="0.35">
      <c r="A5" s="74">
        <v>1976</v>
      </c>
      <c r="B5" s="12" t="s">
        <v>12</v>
      </c>
      <c r="C5" s="13">
        <v>4.05</v>
      </c>
      <c r="D5" s="163">
        <v>9.8000000000000007</v>
      </c>
    </row>
    <row r="6" spans="1:4" ht="15" customHeight="1" x14ac:dyDescent="0.35">
      <c r="A6" s="74">
        <v>1980</v>
      </c>
      <c r="B6" s="12" t="s">
        <v>12</v>
      </c>
      <c r="C6" s="13">
        <v>4.05</v>
      </c>
      <c r="D6" s="163">
        <v>9.8000000000000007</v>
      </c>
    </row>
    <row r="7" spans="1:4" ht="15" customHeight="1" x14ac:dyDescent="0.35">
      <c r="A7" s="74">
        <v>1995</v>
      </c>
      <c r="B7" s="12" t="s">
        <v>24</v>
      </c>
      <c r="C7" s="13">
        <v>4.0599999999999996</v>
      </c>
      <c r="D7" s="163">
        <v>9.75</v>
      </c>
    </row>
    <row r="8" spans="1:4" ht="15" customHeight="1" x14ac:dyDescent="0.35">
      <c r="A8" s="74">
        <v>1985</v>
      </c>
      <c r="B8" s="12" t="s">
        <v>17</v>
      </c>
      <c r="C8" s="13">
        <v>4.07</v>
      </c>
      <c r="D8" s="163">
        <v>9.7200000000000006</v>
      </c>
    </row>
    <row r="9" spans="1:4" ht="15" customHeight="1" x14ac:dyDescent="0.35">
      <c r="A9" s="74">
        <v>1987</v>
      </c>
      <c r="B9" s="12" t="s">
        <v>13</v>
      </c>
      <c r="C9" s="13">
        <v>4.09</v>
      </c>
      <c r="D9" s="163">
        <v>9.64</v>
      </c>
    </row>
    <row r="10" spans="1:4" ht="15" customHeight="1" x14ac:dyDescent="0.35">
      <c r="A10" s="74">
        <v>1991</v>
      </c>
      <c r="B10" s="12" t="s">
        <v>23</v>
      </c>
      <c r="C10" s="13">
        <v>4.0999999999999996</v>
      </c>
      <c r="D10" s="163">
        <v>9.6</v>
      </c>
    </row>
    <row r="11" spans="1:4" ht="15" customHeight="1" x14ac:dyDescent="0.35">
      <c r="A11" s="74">
        <v>2015</v>
      </c>
      <c r="B11" s="12" t="s">
        <v>33</v>
      </c>
      <c r="C11" s="13" t="s">
        <v>35</v>
      </c>
      <c r="D11" s="163">
        <v>9.5</v>
      </c>
    </row>
    <row r="12" spans="1:4" ht="15" customHeight="1" x14ac:dyDescent="0.35">
      <c r="A12" s="74">
        <v>1979</v>
      </c>
      <c r="B12" s="12" t="s">
        <v>13</v>
      </c>
      <c r="C12" s="13">
        <v>4.1500000000000004</v>
      </c>
      <c r="D12" s="163">
        <v>9.41</v>
      </c>
    </row>
    <row r="13" spans="1:4" ht="21" customHeight="1" x14ac:dyDescent="0.35">
      <c r="A13" s="74"/>
      <c r="B13" s="161" t="s">
        <v>592</v>
      </c>
      <c r="C13" s="9"/>
      <c r="D13" s="165"/>
    </row>
    <row r="14" spans="1:4" ht="15" customHeight="1" x14ac:dyDescent="0.35">
      <c r="A14" s="443">
        <v>2015</v>
      </c>
      <c r="B14" s="440" t="s">
        <v>77</v>
      </c>
      <c r="C14" s="441" t="s">
        <v>78</v>
      </c>
      <c r="D14" s="222">
        <v>7.8</v>
      </c>
    </row>
    <row r="15" spans="1:4" ht="15" customHeight="1" x14ac:dyDescent="0.35">
      <c r="A15" s="74">
        <v>2006</v>
      </c>
      <c r="B15" s="12" t="s">
        <v>70</v>
      </c>
      <c r="C15" s="13">
        <v>5.0999999999999996</v>
      </c>
      <c r="D15" s="163">
        <v>7.74</v>
      </c>
    </row>
    <row r="16" spans="1:4" ht="15" customHeight="1" x14ac:dyDescent="0.35">
      <c r="A16" s="74">
        <v>1995</v>
      </c>
      <c r="B16" s="12" t="s">
        <v>64</v>
      </c>
      <c r="C16" s="13">
        <v>5.1100000000000003</v>
      </c>
      <c r="D16" s="163">
        <v>7.72</v>
      </c>
    </row>
    <row r="17" spans="1:4" ht="15" customHeight="1" x14ac:dyDescent="0.35">
      <c r="A17" s="74">
        <v>2011</v>
      </c>
      <c r="B17" s="12" t="s">
        <v>73</v>
      </c>
      <c r="C17" s="13">
        <v>5.2</v>
      </c>
      <c r="D17" s="163">
        <v>7.5</v>
      </c>
    </row>
    <row r="18" spans="1:4" ht="15" customHeight="1" x14ac:dyDescent="0.35">
      <c r="A18" s="74">
        <v>2013</v>
      </c>
      <c r="B18" s="12" t="s">
        <v>75</v>
      </c>
      <c r="C18" s="13">
        <v>5.28</v>
      </c>
      <c r="D18" s="163">
        <v>7.3</v>
      </c>
    </row>
    <row r="19" spans="1:4" ht="15" customHeight="1" x14ac:dyDescent="0.35">
      <c r="A19" s="74">
        <v>2020</v>
      </c>
      <c r="B19" s="12" t="s">
        <v>83</v>
      </c>
      <c r="C19" s="669" t="s">
        <v>593</v>
      </c>
      <c r="D19" s="670" t="s">
        <v>594</v>
      </c>
    </row>
    <row r="20" spans="1:4" ht="15" customHeight="1" x14ac:dyDescent="0.35">
      <c r="A20" s="74">
        <v>1979</v>
      </c>
      <c r="B20" s="12" t="s">
        <v>51</v>
      </c>
      <c r="C20" s="13">
        <v>5.4</v>
      </c>
      <c r="D20" s="163">
        <v>7.05</v>
      </c>
    </row>
    <row r="21" spans="1:4" ht="15" customHeight="1" x14ac:dyDescent="0.35">
      <c r="A21" s="74">
        <v>2010</v>
      </c>
      <c r="B21" s="12" t="s">
        <v>71</v>
      </c>
      <c r="C21" s="13">
        <v>5.42</v>
      </c>
      <c r="D21" s="163">
        <v>7.02</v>
      </c>
    </row>
    <row r="22" spans="1:4" ht="15" customHeight="1" x14ac:dyDescent="0.35">
      <c r="A22" s="74">
        <v>1994</v>
      </c>
      <c r="B22" s="12" t="s">
        <v>64</v>
      </c>
      <c r="C22" s="13">
        <v>5.45</v>
      </c>
      <c r="D22" s="163">
        <v>6.96</v>
      </c>
    </row>
    <row r="23" spans="1:4" ht="15" customHeight="1" x14ac:dyDescent="0.35">
      <c r="A23" s="74">
        <v>1978</v>
      </c>
      <c r="B23" s="12" t="s">
        <v>51</v>
      </c>
      <c r="C23" s="13">
        <v>5.47</v>
      </c>
      <c r="D23" s="163">
        <v>6.92</v>
      </c>
    </row>
    <row r="24" spans="1:4" ht="15" customHeight="1" x14ac:dyDescent="0.35">
      <c r="A24" s="74">
        <v>2000</v>
      </c>
      <c r="B24" s="12" t="s">
        <v>61</v>
      </c>
      <c r="C24" s="13">
        <v>5.49</v>
      </c>
      <c r="D24" s="163">
        <v>6.88</v>
      </c>
    </row>
    <row r="25" spans="1:4" ht="15" customHeight="1" x14ac:dyDescent="0.35">
      <c r="A25" s="730" t="s">
        <v>595</v>
      </c>
      <c r="B25" s="731"/>
      <c r="C25" s="731"/>
      <c r="D25" s="732"/>
    </row>
  </sheetData>
  <mergeCells count="1">
    <mergeCell ref="A25:D25"/>
  </mergeCells>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25"/>
  <sheetViews>
    <sheetView showGridLines="0" topLeftCell="A2" workbookViewId="0">
      <selection activeCell="D19" sqref="D19"/>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4" customWidth="1"/>
    <col min="5" max="16384" width="9.1328125" style="2"/>
  </cols>
  <sheetData>
    <row r="1" spans="1:7" s="1" customFormat="1" ht="39.4" x14ac:dyDescent="0.35">
      <c r="A1" s="75" t="s">
        <v>1</v>
      </c>
      <c r="B1" s="76" t="s">
        <v>590</v>
      </c>
      <c r="C1" s="77" t="s">
        <v>583</v>
      </c>
      <c r="D1" s="162" t="s">
        <v>584</v>
      </c>
    </row>
    <row r="2" spans="1:7" ht="21" customHeight="1" x14ac:dyDescent="0.35">
      <c r="A2" s="234" t="s">
        <v>596</v>
      </c>
      <c r="B2" s="235"/>
      <c r="C2" s="236"/>
      <c r="D2" s="217"/>
    </row>
    <row r="3" spans="1:7" ht="15" customHeight="1" x14ac:dyDescent="0.35">
      <c r="A3" s="446">
        <v>2015</v>
      </c>
      <c r="B3" s="448" t="s">
        <v>98</v>
      </c>
      <c r="C3" s="449" t="s">
        <v>100</v>
      </c>
      <c r="D3" s="453">
        <v>6</v>
      </c>
    </row>
    <row r="4" spans="1:7" ht="15" customHeight="1" x14ac:dyDescent="0.35">
      <c r="A4" s="153">
        <v>2012</v>
      </c>
      <c r="B4" s="444" t="s">
        <v>97</v>
      </c>
      <c r="C4" s="155">
        <v>5.39</v>
      </c>
      <c r="D4" s="445">
        <v>7.1</v>
      </c>
    </row>
    <row r="5" spans="1:7" ht="15" customHeight="1" x14ac:dyDescent="0.35">
      <c r="A5" s="237">
        <v>2006</v>
      </c>
      <c r="B5" s="239" t="s">
        <v>91</v>
      </c>
      <c r="C5" s="240">
        <v>6.01</v>
      </c>
      <c r="D5" s="238">
        <v>6.66</v>
      </c>
    </row>
    <row r="6" spans="1:7" ht="15" customHeight="1" x14ac:dyDescent="0.35">
      <c r="A6" s="214">
        <v>2005</v>
      </c>
      <c r="B6" s="208" t="s">
        <v>91</v>
      </c>
      <c r="C6" s="209">
        <v>6.27</v>
      </c>
      <c r="D6" s="220">
        <v>6.2</v>
      </c>
    </row>
    <row r="7" spans="1:7" ht="15" customHeight="1" x14ac:dyDescent="0.35">
      <c r="A7" s="214">
        <v>2014</v>
      </c>
      <c r="B7" s="208" t="s">
        <v>99</v>
      </c>
      <c r="C7" s="209">
        <v>6.3</v>
      </c>
      <c r="D7" s="220">
        <v>6.15</v>
      </c>
    </row>
    <row r="8" spans="1:7" ht="15" customHeight="1" x14ac:dyDescent="0.35">
      <c r="A8" s="214">
        <v>2008</v>
      </c>
      <c r="B8" s="208" t="s">
        <v>93</v>
      </c>
      <c r="C8" s="209">
        <v>6.33</v>
      </c>
      <c r="D8" s="220">
        <v>6.11</v>
      </c>
      <c r="G8" s="447"/>
    </row>
    <row r="9" spans="1:7" ht="15" customHeight="1" x14ac:dyDescent="0.35">
      <c r="A9" s="357">
        <v>2013</v>
      </c>
      <c r="B9" s="359" t="s">
        <v>98</v>
      </c>
      <c r="C9" s="360">
        <v>6.36</v>
      </c>
      <c r="D9" s="358">
        <v>6.06</v>
      </c>
    </row>
    <row r="10" spans="1:7" ht="15" customHeight="1" x14ac:dyDescent="0.35">
      <c r="A10" s="215">
        <v>2011</v>
      </c>
      <c r="B10" s="210" t="s">
        <v>96</v>
      </c>
      <c r="C10" s="211">
        <v>6.37</v>
      </c>
      <c r="D10" s="221">
        <v>6.05</v>
      </c>
    </row>
    <row r="11" spans="1:7" ht="15" customHeight="1" x14ac:dyDescent="0.35">
      <c r="A11" s="214">
        <v>2003</v>
      </c>
      <c r="B11" s="212" t="s">
        <v>89</v>
      </c>
      <c r="C11" s="213">
        <v>6.38</v>
      </c>
      <c r="D11" s="222">
        <v>6.03</v>
      </c>
    </row>
    <row r="12" spans="1:7" ht="15" customHeight="1" x14ac:dyDescent="0.35">
      <c r="A12" s="214">
        <v>2002</v>
      </c>
      <c r="B12" s="212" t="s">
        <v>88</v>
      </c>
      <c r="C12" s="213">
        <v>7.03</v>
      </c>
      <c r="D12" s="222">
        <v>5.67</v>
      </c>
    </row>
    <row r="13" spans="1:7" ht="21" customHeight="1" x14ac:dyDescent="0.35">
      <c r="A13" s="216" t="s">
        <v>597</v>
      </c>
      <c r="B13" s="218"/>
      <c r="C13" s="219"/>
      <c r="D13" s="217"/>
    </row>
    <row r="14" spans="1:7" ht="15" customHeight="1" x14ac:dyDescent="0.35">
      <c r="A14" s="451">
        <v>2010</v>
      </c>
      <c r="B14" s="450" t="s">
        <v>118</v>
      </c>
      <c r="C14" s="452">
        <v>6.45</v>
      </c>
      <c r="D14" s="442">
        <v>5.93</v>
      </c>
    </row>
    <row r="15" spans="1:7" ht="15" customHeight="1" x14ac:dyDescent="0.35">
      <c r="A15" s="214">
        <v>2008</v>
      </c>
      <c r="B15" s="212" t="s">
        <v>117</v>
      </c>
      <c r="C15" s="213">
        <v>6.53</v>
      </c>
      <c r="D15" s="222">
        <v>5.81</v>
      </c>
    </row>
    <row r="16" spans="1:7" ht="15" customHeight="1" x14ac:dyDescent="0.35">
      <c r="A16" s="214">
        <v>2011</v>
      </c>
      <c r="B16" s="212" t="s">
        <v>118</v>
      </c>
      <c r="C16" s="213">
        <v>6.55</v>
      </c>
      <c r="D16" s="222">
        <v>5.78</v>
      </c>
    </row>
    <row r="17" spans="1:4" ht="15" customHeight="1" x14ac:dyDescent="0.35">
      <c r="A17" s="214">
        <v>2009</v>
      </c>
      <c r="B17" s="212" t="s">
        <v>117</v>
      </c>
      <c r="C17" s="213">
        <v>7.03</v>
      </c>
      <c r="D17" s="222">
        <v>5.67</v>
      </c>
    </row>
    <row r="18" spans="1:4" ht="15" customHeight="1" x14ac:dyDescent="0.35">
      <c r="A18" s="214">
        <v>2020</v>
      </c>
      <c r="B18" s="212" t="s">
        <v>129</v>
      </c>
      <c r="C18" s="668" t="s">
        <v>598</v>
      </c>
      <c r="D18" s="222">
        <v>5.58</v>
      </c>
    </row>
    <row r="19" spans="1:4" ht="15" customHeight="1" x14ac:dyDescent="0.35">
      <c r="A19" s="214">
        <v>2012</v>
      </c>
      <c r="B19" s="212" t="s">
        <v>118</v>
      </c>
      <c r="C19" s="213">
        <v>7.36</v>
      </c>
      <c r="D19" s="222">
        <v>5.26</v>
      </c>
    </row>
    <row r="20" spans="1:4" ht="15" customHeight="1" x14ac:dyDescent="0.35">
      <c r="A20" s="214">
        <v>2007</v>
      </c>
      <c r="B20" s="212" t="s">
        <v>117</v>
      </c>
      <c r="C20" s="213">
        <v>7.4</v>
      </c>
      <c r="D20" s="222">
        <v>5.22</v>
      </c>
    </row>
    <row r="21" spans="1:4" ht="15" customHeight="1" x14ac:dyDescent="0.35">
      <c r="A21" s="214">
        <v>2015</v>
      </c>
      <c r="B21" s="212" t="s">
        <v>120</v>
      </c>
      <c r="C21" s="213" t="s">
        <v>121</v>
      </c>
      <c r="D21" s="222">
        <v>5.0999999999999996</v>
      </c>
    </row>
    <row r="22" spans="1:4" ht="15" customHeight="1" x14ac:dyDescent="0.35">
      <c r="A22" s="214">
        <v>2014</v>
      </c>
      <c r="B22" s="212" t="s">
        <v>118</v>
      </c>
      <c r="C22" s="213">
        <v>8.17</v>
      </c>
      <c r="D22" s="222">
        <v>4.83</v>
      </c>
    </row>
    <row r="23" spans="1:4" ht="15" customHeight="1" x14ac:dyDescent="0.35">
      <c r="A23" s="214">
        <v>2013</v>
      </c>
      <c r="B23" s="212" t="s">
        <v>119</v>
      </c>
      <c r="C23" s="213">
        <v>8.25</v>
      </c>
      <c r="D23" s="222">
        <v>4.8</v>
      </c>
    </row>
    <row r="24" spans="1:4" ht="15" customHeight="1" x14ac:dyDescent="0.35">
      <c r="A24" s="214">
        <v>2004</v>
      </c>
      <c r="B24" s="212" t="s">
        <v>114</v>
      </c>
      <c r="C24" s="213">
        <v>8.36</v>
      </c>
      <c r="D24" s="222">
        <v>4.6500000000000004</v>
      </c>
    </row>
    <row r="25" spans="1:4" ht="15" customHeight="1" x14ac:dyDescent="0.35">
      <c r="A25" s="730" t="s">
        <v>595</v>
      </c>
      <c r="B25" s="731"/>
      <c r="C25" s="731"/>
      <c r="D25" s="732"/>
    </row>
  </sheetData>
  <mergeCells count="1">
    <mergeCell ref="A25:D25"/>
  </mergeCells>
  <phoneticPr fontId="0" type="noConversion"/>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D16"/>
  <sheetViews>
    <sheetView showGridLines="0" topLeftCell="A2" workbookViewId="0">
      <selection activeCell="A14" sqref="A14"/>
    </sheetView>
  </sheetViews>
  <sheetFormatPr defaultColWidth="9.1328125" defaultRowHeight="24.75" customHeight="1" x14ac:dyDescent="0.35"/>
  <cols>
    <col min="1" max="1" width="12.46484375" style="2" customWidth="1"/>
    <col min="2" max="2" width="19.19921875" style="3" bestFit="1" customWidth="1"/>
    <col min="3" max="3" width="77" style="3" customWidth="1"/>
    <col min="4" max="4" width="12.1328125" style="3" customWidth="1"/>
    <col min="5" max="16384" width="9.1328125" style="3"/>
  </cols>
  <sheetData>
    <row r="1" spans="1:4" ht="24.75" customHeight="1" x14ac:dyDescent="0.35">
      <c r="A1" s="733" t="s">
        <v>599</v>
      </c>
      <c r="B1" s="734"/>
      <c r="C1" s="734"/>
      <c r="D1" s="368"/>
    </row>
    <row r="2" spans="1:4" ht="24.75" customHeight="1" x14ac:dyDescent="0.35">
      <c r="A2" s="362" t="s">
        <v>1</v>
      </c>
      <c r="B2" s="363" t="s">
        <v>493</v>
      </c>
      <c r="C2" s="364" t="s">
        <v>600</v>
      </c>
      <c r="D2" s="367" t="s">
        <v>601</v>
      </c>
    </row>
    <row r="3" spans="1:4" ht="24.75" customHeight="1" x14ac:dyDescent="0.35">
      <c r="A3" s="73">
        <v>2003</v>
      </c>
      <c r="B3" s="72" t="s">
        <v>497</v>
      </c>
      <c r="C3" s="370" t="s">
        <v>602</v>
      </c>
      <c r="D3" s="369" t="s">
        <v>603</v>
      </c>
    </row>
    <row r="4" spans="1:4" ht="24.75" customHeight="1" x14ac:dyDescent="0.35">
      <c r="A4" s="74">
        <v>2004</v>
      </c>
      <c r="B4" s="72" t="s">
        <v>514</v>
      </c>
      <c r="C4" s="365" t="s">
        <v>604</v>
      </c>
      <c r="D4" s="369" t="s">
        <v>603</v>
      </c>
    </row>
    <row r="5" spans="1:4" ht="24.75" customHeight="1" x14ac:dyDescent="0.35">
      <c r="A5" s="73">
        <v>2004</v>
      </c>
      <c r="B5" s="72" t="s">
        <v>13</v>
      </c>
      <c r="C5" s="365" t="s">
        <v>605</v>
      </c>
      <c r="D5" s="369" t="s">
        <v>603</v>
      </c>
    </row>
    <row r="6" spans="1:4" ht="24.75" customHeight="1" x14ac:dyDescent="0.35">
      <c r="A6" s="74">
        <v>2005</v>
      </c>
      <c r="B6" s="72" t="s">
        <v>501</v>
      </c>
      <c r="C6" s="366" t="s">
        <v>606</v>
      </c>
      <c r="D6" s="369" t="s">
        <v>603</v>
      </c>
    </row>
    <row r="7" spans="1:4" ht="24.75" customHeight="1" x14ac:dyDescent="0.35">
      <c r="A7" s="73">
        <v>2006</v>
      </c>
      <c r="B7" s="72" t="s">
        <v>499</v>
      </c>
      <c r="C7" s="370" t="s">
        <v>602</v>
      </c>
      <c r="D7" s="369" t="s">
        <v>603</v>
      </c>
    </row>
    <row r="8" spans="1:4" ht="24.75" customHeight="1" x14ac:dyDescent="0.35">
      <c r="A8" s="74">
        <v>2013</v>
      </c>
      <c r="B8" s="72" t="s">
        <v>497</v>
      </c>
      <c r="C8" s="370" t="s">
        <v>607</v>
      </c>
      <c r="D8" s="369" t="s">
        <v>608</v>
      </c>
    </row>
    <row r="9" spans="1:4" ht="24.75" customHeight="1" x14ac:dyDescent="0.35">
      <c r="A9" s="534">
        <v>2013</v>
      </c>
      <c r="B9" s="535" t="s">
        <v>503</v>
      </c>
      <c r="C9" s="536" t="s">
        <v>609</v>
      </c>
      <c r="D9" s="537" t="s">
        <v>610</v>
      </c>
    </row>
    <row r="10" spans="1:4" ht="24.75" customHeight="1" x14ac:dyDescent="0.35">
      <c r="A10" s="538">
        <v>2016</v>
      </c>
      <c r="B10" s="540" t="s">
        <v>611</v>
      </c>
      <c r="C10" s="539" t="s">
        <v>612</v>
      </c>
      <c r="D10" s="541" t="s">
        <v>613</v>
      </c>
    </row>
    <row r="11" spans="1:4" ht="24.75" customHeight="1" x14ac:dyDescent="0.35">
      <c r="A11" s="2">
        <v>2018</v>
      </c>
      <c r="B11" s="656" t="s">
        <v>512</v>
      </c>
      <c r="C11" s="370" t="s">
        <v>602</v>
      </c>
      <c r="D11" s="369" t="s">
        <v>603</v>
      </c>
    </row>
    <row r="12" spans="1:4" ht="24.75" customHeight="1" x14ac:dyDescent="0.35">
      <c r="A12" s="2">
        <v>2018</v>
      </c>
      <c r="B12" s="656" t="s">
        <v>510</v>
      </c>
      <c r="C12" s="370" t="s">
        <v>602</v>
      </c>
      <c r="D12" s="369" t="s">
        <v>603</v>
      </c>
    </row>
    <row r="13" spans="1:4" ht="24.75" customHeight="1" x14ac:dyDescent="0.35">
      <c r="A13" s="2">
        <v>2019</v>
      </c>
      <c r="B13" s="656" t="s">
        <v>614</v>
      </c>
      <c r="C13" s="597" t="s">
        <v>615</v>
      </c>
      <c r="D13" s="597" t="s">
        <v>608</v>
      </c>
    </row>
    <row r="14" spans="1:4" ht="24.75" customHeight="1" x14ac:dyDescent="0.35">
      <c r="B14" s="656"/>
      <c r="C14" s="597"/>
      <c r="D14" s="597"/>
    </row>
    <row r="15" spans="1:4" ht="24.75" customHeight="1" x14ac:dyDescent="0.35">
      <c r="A15" s="135" t="s">
        <v>616</v>
      </c>
      <c r="B15" s="135"/>
      <c r="C15" s="135"/>
      <c r="D15" s="136"/>
    </row>
    <row r="16" spans="1:4" ht="24.75" customHeight="1" x14ac:dyDescent="0.35">
      <c r="A16" s="135" t="s">
        <v>617</v>
      </c>
      <c r="B16" s="136"/>
      <c r="C16" s="136"/>
      <c r="D16" s="136"/>
    </row>
  </sheetData>
  <mergeCells count="1">
    <mergeCell ref="A1:C1"/>
  </mergeCells>
  <phoneticPr fontId="0" type="noConversion"/>
  <pageMargins left="0.35433070866141736" right="0.15748031496062992" top="1.3779527559055118" bottom="0.78740157480314965" header="0.70866141732283472" footer="0.31496062992125984"/>
  <pageSetup paperSize="9" scale="115" orientation="landscape" r:id="rId1"/>
  <headerFooter alignWithMargins="0">
    <oddHeader>&amp;C&amp;"Arial,Bold Italic"&amp;18Keswick 2 Barrow Special Achievements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Winners Lists</vt:lpstr>
      <vt:lpstr>Resolution Cup History</vt:lpstr>
      <vt:lpstr>Walker Nos &amp; £ Raised</vt:lpstr>
      <vt:lpstr>18+ Walks Completed</vt:lpstr>
      <vt:lpstr>Top Ten Teams</vt:lpstr>
      <vt:lpstr>Top Ten Men and Ladies</vt:lpstr>
      <vt:lpstr>Top Ten U17 Boys and Girls</vt:lpstr>
      <vt:lpstr>Special Achievement</vt:lpstr>
      <vt:lpstr>Sheet1</vt:lpstr>
      <vt:lpstr>'18+ Walks Completed'!Print_Area</vt:lpstr>
      <vt:lpstr>'Resolution Cup History'!Print_Area</vt:lpstr>
      <vt:lpstr>'Special Achievement'!Print_Area</vt:lpstr>
      <vt:lpstr>'Walker Nos &amp; £ Raised'!Print_Area</vt:lpstr>
      <vt:lpstr>'Winners Lists'!Print_Titles</vt:lpstr>
    </vt:vector>
  </TitlesOfParts>
  <Manager/>
  <Company>VSEL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PCooper1</dc:creator>
  <cp:keywords/>
  <dc:description/>
  <cp:lastModifiedBy>Roy Barnes</cp:lastModifiedBy>
  <cp:revision/>
  <dcterms:created xsi:type="dcterms:W3CDTF">2000-05-26T11:57:17Z</dcterms:created>
  <dcterms:modified xsi:type="dcterms:W3CDTF">2024-06-02T12:29:18Z</dcterms:modified>
  <cp:category/>
  <cp:contentStatus/>
</cp:coreProperties>
</file>